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mtsvin23.vill.mitsue.nara.jp\総務課\森田ななみ\財政\※財政調査\財政状況資料集作成・公表（公会計以外）\R5\20250305【締切３月１３日（木）】令和５年度財政状況資料集の作成及び提出について\提出\"/>
    </mc:Choice>
  </mc:AlternateContent>
  <xr:revisionPtr revIDLastSave="0" documentId="13_ncr:1_{4AAA6488-1A8A-42D8-8F8E-80F1C582EF23}" xr6:coauthVersionLast="36" xr6:coauthVersionMax="36" xr10:uidLastSave="{00000000-0000-0000-0000-000000000000}"/>
  <bookViews>
    <workbookView xWindow="0" yWindow="0" windowWidth="28800" windowHeight="14115" tabRatio="9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0" i="12" l="1"/>
  <c r="AA71" i="12"/>
  <c r="AA72" i="12"/>
  <c r="AA73" i="12"/>
  <c r="AA74" i="12"/>
  <c r="AA75" i="12"/>
  <c r="AA76" i="12"/>
  <c r="AA68" i="12"/>
  <c r="AA69" i="12"/>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BW34" i="10"/>
  <c r="BW35" i="10" s="1"/>
  <c r="BW36" i="10" s="1"/>
  <c r="BW37" i="10" s="1"/>
  <c r="BW38" i="10" s="1"/>
  <c r="BW39" i="10" s="1"/>
  <c r="BW40" i="10" s="1"/>
  <c r="BW41" i="10" s="1"/>
  <c r="BW42" i="10" s="1"/>
  <c r="AM34" i="10"/>
  <c r="U34" i="10"/>
  <c r="C34" i="10"/>
  <c r="CO34" i="10" l="1"/>
  <c r="BE34" i="10"/>
  <c r="U35" i="10"/>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<sst xmlns="http://schemas.openxmlformats.org/spreadsheetml/2006/main" count="1150" uniqueCount="558">
  <si>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</si>
  <si>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</si>
  <si>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</si>
  <si>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</si>
  <si>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</si>
  <si>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</si>
  <si>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</si>
  <si>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</si>
  <si>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</si>
  <si>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</si>
  <si>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</si>
  <si>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</si>
  <si>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</si>
  <si>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</si>
  <si>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</si>
  <si>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</si>
  <si>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</si>
  <si>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</si>
  <si>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</si>
  <si>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</si>
  <si>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</si>
  <si>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</si>
  <si>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</si>
  <si>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</si>
  <si>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</si>
  <si>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</si>
  <si>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</si>
  <si>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</si>
  <si>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</si>
  <si>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</si>
  <si>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</si>
  <si>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</si>
  <si>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</si>
  <si>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</si>
  <si>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</si>
  <si>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</si>
  <si>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</si>
  <si>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</si>
  <si>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</si>
  <si>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</si>
  <si>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</si>
  <si>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</si>
  <si>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</si>
  <si>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</si>
  <si>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</si>
  <si>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</si>
  <si>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</si>
  <si>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</si>
  <si>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</si>
  <si>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</si>
  <si>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</si>
  <si>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</si>
  <si>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</si>
  <si>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</si>
  <si>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</si>
  <si>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</si>
  <si>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</si>
  <si>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</si>
  <si>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</si>
  <si>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</si>
  <si>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</si>
  <si>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</si>
  <si>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</si>
  <si>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</si>
  <si>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</si>
  <si>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</si>
  <si>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</si>
  <si>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</si>
  <si>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</si>
  <si>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</si>
  <si>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</si>
  <si>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</si>
  <si>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</si>
  <si>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</si>
  <si>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</si>
  <si>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</si>
  <si>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</si>
  <si>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</si>
  <si>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</si>
  <si>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</si>
  <si>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</si>
  <si>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</si>
  <si>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</si>
  <si>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</si>
  <si>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</si>
  <si>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</si>
  <si>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</si>
  <si>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</si>
  <si>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</si>
  <si>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</si>
  <si>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</si>
  <si>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</si>
  <si>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</si>
  <si>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</si>
  <si>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御杖村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</si>
  <si>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</si>
  <si>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</si>
  <si>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</si>
  <si>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</si>
  <si>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</si>
  <si>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</si>
  <si>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</si>
  <si>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</si>
  <si>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</si>
  <si>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</si>
  <si>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</si>
  <si>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</si>
  <si>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</si>
  <si>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</si>
  <si>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</si>
  <si>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</si>
  <si>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</si>
  <si>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</si>
  <si>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</si>
  <si>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</si>
  <si>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</si>
  <si>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</si>
  <si>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</si>
  <si>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</si>
  <si>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</si>
  <si>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</si>
  <si>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</si>
  <si>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</si>
  <si>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</si>
  <si>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</si>
  <si>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</si>
  <si>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</si>
  <si>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</si>
  <si>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</si>
  <si>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</si>
  <si>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</si>
  <si>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</si>
  <si>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</si>
  <si>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</si>
  <si>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</si>
  <si>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</si>
  <si>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</si>
  <si>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</si>
  <si>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</si>
  <si>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</si>
  <si>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</si>
  <si>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</si>
  <si>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6"/>
  </si>
  <si>
    <t>うち日本人(％)</t>
    <phoneticPr fontId="5"/>
  </si>
  <si>
    <t>-3.3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</si>
  <si>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</si>
  <si>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</si>
  <si>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</si>
  <si>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</si>
  <si>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</si>
  <si>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</si>
  <si>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</si>
  <si>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</si>
  <si>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</si>
  <si>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</si>
  <si>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</si>
  <si>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</si>
  <si>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</si>
  <si>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</si>
  <si>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</si>
  <si>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</si>
  <si>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</si>
  <si>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</si>
  <si>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</si>
  <si>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</si>
  <si>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</si>
  <si>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</si>
  <si>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</si>
  <si>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</si>
  <si>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</si>
  <si>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</si>
  <si>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</si>
  <si>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</si>
  <si>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</si>
  <si>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</si>
  <si>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</si>
  <si>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</si>
  <si>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</si>
  <si>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</si>
  <si>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</si>
  <si>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</si>
  <si>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</si>
  <si>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</si>
  <si>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</si>
  <si>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</si>
  <si>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</si>
  <si>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</si>
  <si>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</si>
  <si>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</si>
  <si>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</si>
  <si>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</si>
  <si>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</si>
  <si>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</si>
  <si>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</si>
  <si>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</si>
  <si>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</si>
  <si>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</si>
  <si>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</si>
  <si>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</si>
  <si>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</si>
  <si>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</si>
  <si>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</si>
  <si>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</si>
  <si>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奈良県御杖村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</si>
  <si>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</si>
  <si>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</si>
  <si>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</si>
  <si>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</si>
  <si>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</si>
  <si>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</si>
  <si>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</si>
  <si>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</si>
  <si>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</si>
  <si>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</si>
  <si>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</si>
  <si>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</si>
  <si>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</si>
  <si>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</si>
  <si>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</si>
  <si>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</si>
  <si>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</si>
  <si>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</si>
  <si>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</si>
  <si>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</si>
  <si>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</si>
  <si>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</si>
  <si>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</si>
  <si>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</si>
  <si>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</si>
  <si>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</si>
  <si>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</si>
  <si>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</si>
  <si>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</si>
  <si>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</si>
  <si>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</si>
  <si>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</si>
  <si>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</si>
  <si>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</si>
  <si>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</si>
  <si>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</si>
  <si>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</si>
  <si>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</si>
  <si>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</si>
  <si>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</si>
  <si>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</si>
  <si>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</si>
  <si>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</si>
  <si>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</si>
  <si>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</si>
  <si>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</si>
  <si>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</si>
  <si>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</si>
  <si>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</si>
  <si>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</si>
  <si>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</si>
  <si>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</si>
  <si>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</si>
  <si>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</si>
  <si>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</si>
  <si>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</si>
  <si>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</si>
  <si>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</si>
  <si>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</si>
  <si>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</si>
  <si>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</si>
  <si>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</si>
  <si>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</si>
  <si>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</si>
  <si>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</si>
  <si>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</si>
  <si>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</si>
  <si>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</si>
  <si>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</si>
  <si>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</si>
  <si>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</si>
  <si>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</si>
  <si>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</si>
  <si>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</si>
  <si>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</si>
  <si>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</si>
  <si>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</si>
  <si>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</si>
  <si>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</si>
  <si>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</si>
  <si>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</si>
  <si>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</si>
  <si>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</si>
  <si>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</si>
  <si>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</si>
  <si>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</si>
  <si>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</si>
  <si>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</si>
  <si>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</si>
  <si>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</si>
  <si>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</si>
  <si>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</si>
  <si>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</si>
  <si>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</si>
  <si>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</si>
  <si>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</si>
  <si>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</si>
  <si>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</si>
  <si>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</si>
  <si>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</si>
  <si>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</si>
  <si>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</si>
  <si>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</si>
  <si>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</si>
  <si>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</si>
  <si>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</si>
  <si>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</si>
  <si>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</si>
  <si>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</si>
  <si>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</si>
  <si>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</si>
  <si>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</si>
  <si>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</si>
  <si>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</si>
  <si>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</si>
  <si>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</si>
  <si>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</si>
  <si>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</si>
  <si>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</si>
  <si>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</si>
  <si>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</si>
  <si>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</si>
  <si>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</si>
  <si>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</si>
  <si>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</si>
  <si>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</si>
  <si>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</si>
  <si>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</si>
  <si>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</si>
  <si>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</si>
  <si>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</si>
  <si>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</si>
  <si>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</si>
  <si>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</si>
  <si>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</si>
  <si>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</si>
  <si>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</si>
  <si>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</si>
  <si>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</si>
  <si>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</si>
  <si>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</si>
  <si>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</si>
  <si>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</si>
  <si>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</si>
  <si>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</si>
  <si>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</si>
  <si>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</si>
  <si>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</si>
  <si>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</si>
  <si>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</si>
  <si>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奈良県御杖村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</si>
  <si>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</si>
  <si>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</si>
  <si>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</si>
  <si>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</si>
  <si>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</si>
  <si>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</si>
  <si>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</si>
  <si>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</si>
  <si>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</si>
  <si>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</si>
  <si>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</si>
  <si>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</si>
  <si>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</si>
  <si>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</si>
  <si>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</si>
  <si>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</si>
  <si>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</si>
  <si>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</si>
  <si>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</si>
  <si>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</si>
  <si>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</si>
  <si>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</si>
  <si>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</si>
  <si>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</si>
  <si>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</si>
  <si>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</si>
  <si>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</si>
  <si>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</si>
  <si>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</si>
  <si>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</si>
  <si>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</si>
  <si>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</si>
  <si>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</si>
  <si>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</si>
  <si>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</si>
  <si>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</si>
  <si>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</si>
  <si>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</si>
  <si>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</si>
  <si>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</si>
  <si>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</si>
  <si>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</si>
  <si>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</si>
  <si>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</si>
  <si>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</si>
  <si>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</si>
  <si>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</si>
  <si>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</si>
  <si>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</si>
  <si>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</si>
  <si>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</si>
  <si>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</si>
  <si>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</si>
  <si>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</si>
  <si>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</si>
  <si>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</si>
  <si>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</si>
  <si>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</si>
  <si>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</si>
  <si>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</si>
  <si>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</si>
  <si>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</si>
  <si>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</si>
  <si>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</si>
  <si>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</si>
  <si>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</si>
  <si>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</si>
  <si>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</si>
  <si>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</si>
  <si>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</si>
  <si>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</si>
  <si>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</si>
  <si>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</si>
  <si>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</si>
  <si>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</si>
  <si>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</si>
  <si>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</si>
  <si>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</si>
  <si>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</si>
  <si>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</si>
  <si>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</si>
  <si>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</si>
  <si>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</si>
  <si>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</si>
  <si>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</si>
  <si>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</si>
  <si>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</si>
  <si>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</si>
  <si>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</si>
  <si>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</si>
  <si>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</si>
  <si>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</si>
  <si>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</si>
  <si>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</si>
  <si>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</si>
  <si>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</si>
  <si>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</si>
  <si>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</si>
  <si>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</si>
  <si>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</si>
  <si>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</si>
  <si>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</si>
  <si>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</si>
  <si>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</si>
  <si>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</si>
  <si>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</si>
  <si>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</si>
  <si>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</si>
  <si>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</si>
  <si>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</si>
  <si>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</si>
  <si>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</si>
  <si>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</si>
  <si>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</si>
  <si>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</si>
  <si>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</si>
  <si>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</si>
  <si>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</si>
  <si>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</si>
  <si>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</si>
  <si>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</si>
  <si>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</si>
  <si>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</si>
  <si>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</si>
  <si>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</si>
  <si>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</si>
  <si>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</si>
  <si>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</si>
  <si>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</si>
  <si>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</si>
  <si>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</si>
  <si>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</si>
  <si>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</si>
  <si>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</si>
  <si>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</si>
  <si>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</si>
  <si>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</si>
  <si>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</si>
  <si>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</si>
  <si>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</si>
  <si>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</si>
  <si>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</si>
  <si>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</si>
  <si>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</si>
  <si>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</si>
  <si>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</si>
  <si>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</si>
  <si>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</si>
  <si>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</si>
  <si>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</si>
  <si>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</si>
  <si>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</si>
  <si>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</si>
  <si>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</si>
  <si>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</si>
  <si>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</si>
  <si>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</si>
  <si>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</si>
  <si>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</si>
  <si>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</si>
  <si>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</si>
  <si>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</si>
  <si>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</si>
  <si>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</si>
  <si>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</si>
  <si>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</si>
  <si>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</si>
  <si>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</si>
  <si>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</si>
  <si>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</si>
  <si>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</si>
  <si>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</si>
  <si>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</si>
  <si>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</si>
  <si>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</si>
  <si>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介護保険特別会計</t>
  </si>
  <si>
    <t>簡易水道事業特別会計</t>
  </si>
  <si>
    <t>国民健康保険特別会計（事業勘定）</t>
  </si>
  <si>
    <t>後期高齢者医療特別会計</t>
  </si>
  <si>
    <t>国民健康保険特別会計（診療施設勘定）</t>
  </si>
  <si>
    <t>その他会計（赤字）</t>
  </si>
  <si>
    <t>その他会計（黒字）</t>
  </si>
  <si>
    <t>R01</t>
    <phoneticPr fontId="5"/>
  </si>
  <si>
    <t>R02</t>
    <phoneticPr fontId="5"/>
  </si>
  <si>
    <t>R03</t>
    <phoneticPr fontId="5"/>
  </si>
  <si>
    <t>R04</t>
    <phoneticPr fontId="5"/>
  </si>
  <si>
    <t>R05</t>
    <phoneticPr fontId="5"/>
  </si>
  <si>
    <t>株式会社みつえ</t>
    <rPh sb="0" eb="4">
      <t>カブシキカイシャ</t>
    </rPh>
    <phoneticPr fontId="2"/>
  </si>
  <si>
    <t>宇陀衛生一部事務組合</t>
    <rPh sb="0" eb="2">
      <t>ウダ</t>
    </rPh>
    <rPh sb="2" eb="4">
      <t>エイセイ</t>
    </rPh>
    <rPh sb="4" eb="6">
      <t>イチブ</t>
    </rPh>
    <rPh sb="6" eb="8">
      <t>ジム</t>
    </rPh>
    <rPh sb="8" eb="10">
      <t>クミアイ</t>
    </rPh>
    <phoneticPr fontId="10"/>
  </si>
  <si>
    <t>奈良県市町村総合事務組合</t>
    <rPh sb="0" eb="3">
      <t>ナラケン</t>
    </rPh>
    <rPh sb="3" eb="6">
      <t>シチョウソン</t>
    </rPh>
    <rPh sb="6" eb="8">
      <t>ソウゴウ</t>
    </rPh>
    <rPh sb="8" eb="10">
      <t>ジム</t>
    </rPh>
    <rPh sb="10" eb="12">
      <t>クミアイ</t>
    </rPh>
    <phoneticPr fontId="10"/>
  </si>
  <si>
    <t>曽爾御杖行政一部事務組合</t>
    <rPh sb="0" eb="2">
      <t>ソニ</t>
    </rPh>
    <rPh sb="2" eb="4">
      <t>ミツエ</t>
    </rPh>
    <rPh sb="4" eb="12">
      <t>ギョウセイイチブジムクミアイ</t>
    </rPh>
    <phoneticPr fontId="10"/>
  </si>
  <si>
    <t>東宇陀環境衛生組合</t>
    <rPh sb="0" eb="9">
      <t>ヒガシウダカンキョウエイセイクミアイ</t>
    </rPh>
    <phoneticPr fontId="10"/>
  </si>
  <si>
    <t>奈良広域水質検査センター組合</t>
    <rPh sb="0" eb="2">
      <t>ナラ</t>
    </rPh>
    <rPh sb="2" eb="4">
      <t>コウイキ</t>
    </rPh>
    <rPh sb="4" eb="6">
      <t>スイシツ</t>
    </rPh>
    <rPh sb="6" eb="8">
      <t>ケンサ</t>
    </rPh>
    <rPh sb="12" eb="14">
      <t>クミアイ</t>
    </rPh>
    <phoneticPr fontId="10"/>
  </si>
  <si>
    <t>桜井宇陀広域連合</t>
    <rPh sb="0" eb="2">
      <t>サクライ</t>
    </rPh>
    <rPh sb="2" eb="4">
      <t>ウダ</t>
    </rPh>
    <rPh sb="4" eb="6">
      <t>コウイキ</t>
    </rPh>
    <rPh sb="6" eb="8">
      <t>レンゴウ</t>
    </rPh>
    <phoneticPr fontId="10"/>
  </si>
  <si>
    <t>奈良県住宅新築資金貸付金回収管理組合</t>
    <rPh sb="0" eb="3">
      <t>ナラケン</t>
    </rPh>
    <rPh sb="3" eb="5">
      <t>ジュウタク</t>
    </rPh>
    <rPh sb="5" eb="7">
      <t>シンチク</t>
    </rPh>
    <rPh sb="7" eb="9">
      <t>シキン</t>
    </rPh>
    <rPh sb="9" eb="12">
      <t>カシツケキン</t>
    </rPh>
    <rPh sb="12" eb="14">
      <t>カイシュウ</t>
    </rPh>
    <rPh sb="14" eb="16">
      <t>カンリ</t>
    </rPh>
    <rPh sb="16" eb="18">
      <t>クミアイ</t>
    </rPh>
    <phoneticPr fontId="10"/>
  </si>
  <si>
    <t>奈良県後期高齢者医療広域連合</t>
    <rPh sb="0" eb="3">
      <t>ナラケン</t>
    </rPh>
    <rPh sb="3" eb="5">
      <t>コウキ</t>
    </rPh>
    <rPh sb="5" eb="8">
      <t>コウレイシャ</t>
    </rPh>
    <rPh sb="8" eb="10">
      <t>イリョウ</t>
    </rPh>
    <rPh sb="10" eb="12">
      <t>コウイキ</t>
    </rPh>
    <rPh sb="12" eb="14">
      <t>レンゴウ</t>
    </rPh>
    <phoneticPr fontId="10"/>
  </si>
  <si>
    <t>奈良県広域消防組合</t>
    <rPh sb="0" eb="9">
      <t>ナラケンコウイキショウボウクミアイ</t>
    </rPh>
    <phoneticPr fontId="10"/>
  </si>
  <si>
    <t>-</t>
    <phoneticPr fontId="2"/>
  </si>
  <si>
    <t>公共施設整備基金</t>
    <rPh sb="0" eb="8">
      <t>コウキョウシセツセイビキキン</t>
    </rPh>
    <phoneticPr fontId="5"/>
  </si>
  <si>
    <t>ふるさと創生基金</t>
    <rPh sb="4" eb="6">
      <t>ソウセイ</t>
    </rPh>
    <rPh sb="6" eb="8">
      <t>キキン</t>
    </rPh>
    <phoneticPr fontId="2"/>
  </si>
  <si>
    <t>地域福祉基金</t>
    <rPh sb="0" eb="2">
      <t>チイキ</t>
    </rPh>
    <rPh sb="2" eb="4">
      <t>フクシ</t>
    </rPh>
    <rPh sb="4" eb="6">
      <t>キキン</t>
    </rPh>
    <phoneticPr fontId="2"/>
  </si>
  <si>
    <t>ふるさとづくり基金</t>
    <rPh sb="7" eb="9">
      <t>キキン</t>
    </rPh>
    <phoneticPr fontId="2"/>
  </si>
  <si>
    <t>地域振興基金</t>
    <rPh sb="0" eb="2">
      <t>チイキ</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</si>
</sst>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362690</c:v>
                </c:pt>
                <c:pt idx="3">
                  <c:v>296093</c:v>
                </c:pt>
                <c:pt idx="4">
                  <c:v>308655</c:v>
                </c:pt>
              </c:numCache>
            </c:numRef>
          </c:val>
          <c:smooth val="0"/>
          <c:extLst>
            <c:ext xmlns:c16="http://schemas.microsoft.com/office/drawing/2014/chart" uri="{C3380CC4-5D6E-409C-BE32-E72D297353CC}">
              <c16:uniqueId val="{00000000-EAEF-42A3-9CDC-3EEDE4B649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371245</c:v>
                </c:pt>
                <c:pt idx="1">
                  <c:v>541778</c:v>
                </c:pt>
                <c:pt idx="2">
                  <c:v>515017</c:v>
                </c:pt>
                <c:pt idx="3">
                  <c:v>370925</c:v>
                </c:pt>
                <c:pt idx="4">
                  <c:v>504477</c:v>
                </c:pt>
              </c:numCache>
            </c:numRef>
          </c:val>
          <c:smooth val="0"/>
          <c:extLst>
            <c:ext xmlns:c16="http://schemas.microsoft.com/office/drawing/2014/chart" uri="{C3380CC4-5D6E-409C-BE32-E72D297353CC}">
              <c16:uniqueId val="{00000001-EAEF-42A3-9CDC-3EEDE4B649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12.35</c:v>
                </c:pt>
                <c:pt idx="1">
                  <c:v>14.98</c:v>
                </c:pt>
                <c:pt idx="2">
                  <c:v>10.99</c:v>
                </c:pt>
                <c:pt idx="3">
                  <c:v>11.79</c:v>
                </c:pt>
                <c:pt idx="4">
                  <c:v>12.47</c:v>
                </c:pt>
              </c:numCache>
            </c:numRef>
          </c:val>
          <c:extLst>
            <c:ext xmlns:c16="http://schemas.microsoft.com/office/drawing/2014/chart" uri="{C3380CC4-5D6E-409C-BE32-E72D297353CC}">
              <c16:uniqueId val="{00000000-72C6-4E6D-A1B5-30F6D16D5E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89.25</c:v>
                </c:pt>
                <c:pt idx="1">
                  <c:v>96.33</c:v>
                </c:pt>
                <c:pt idx="2">
                  <c:v>111.54</c:v>
                </c:pt>
                <c:pt idx="3">
                  <c:v>134.84</c:v>
                </c:pt>
                <c:pt idx="4">
                  <c:v>148.78</c:v>
                </c:pt>
              </c:numCache>
            </c:numRef>
          </c:val>
          <c:extLst>
            <c:ext xmlns:c16="http://schemas.microsoft.com/office/drawing/2014/chart" uri="{C3380CC4-5D6E-409C-BE32-E72D297353CC}">
              <c16:uniqueId val="{00000001-72C6-4E6D-A1B5-30F6D16D5E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11.24</c:v>
                </c:pt>
                <c:pt idx="1">
                  <c:v>15.78</c:v>
                </c:pt>
                <c:pt idx="2">
                  <c:v>24.83</c:v>
                </c:pt>
                <c:pt idx="3">
                  <c:v>18.21</c:v>
                </c:pt>
                <c:pt idx="4">
                  <c:v>12.29</c:v>
                </c:pt>
              </c:numCache>
            </c:numRef>
          </c:val>
          <c:smooth val="0"/>
          <c:extLst>
            <c:ext xmlns:c16="http://schemas.microsoft.com/office/drawing/2014/chart" uri="{C3380CC4-5D6E-409C-BE32-E72D297353CC}">
              <c16:uniqueId val="{00000002-72C6-4E6D-A1B5-30F6D16D5E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39-4186-9839-6BCEAD4B6F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39-4186-9839-6BCEAD4B6FB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39-4186-9839-6BCEAD4B6FB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039-4186-9839-6BCEAD4B6FB5}"/>
            </c:ext>
          </c:extLst>
        </c:ser>
        <c:ser>
          <c:idx val="4"/>
          <c:order val="4"/>
          <c:tx>
            <c:strRef>
              <c:f>データシート!$A$31</c:f>
              <c:strCache>
                <c:ptCount val="1"/>
                <c:pt idx="0">
                  <c:v>国民健康保険特別会計（診療施設勘定）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0.49</c:v>
                </c:pt>
                <c:pt idx="6">
                  <c:v>#N/A</c:v>
                </c:pt>
                <c:pt idx="7">
                  <c:v>0</c:v>
                </c:pt>
                <c:pt idx="8">
                  <c:v>#N/A</c:v>
                </c:pt>
                <c:pt idx="9">
                  <c:v>0</c:v>
                </c:pt>
              </c:numCache>
            </c:numRef>
          </c:val>
          <c:extLst>
            <c:ext xmlns:c16="http://schemas.microsoft.com/office/drawing/2014/chart" uri="{C3380CC4-5D6E-409C-BE32-E72D297353CC}">
              <c16:uniqueId val="{00000004-4039-4186-9839-6BCEAD4B6FB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039-4186-9839-6BCEAD4B6FB5}"/>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0.03</c:v>
                </c:pt>
                <c:pt idx="2">
                  <c:v>#N/A</c:v>
                </c:pt>
                <c:pt idx="3">
                  <c:v>0.39</c:v>
                </c:pt>
                <c:pt idx="4">
                  <c:v>#N/A</c:v>
                </c:pt>
                <c:pt idx="5">
                  <c:v>0.25</c:v>
                </c:pt>
                <c:pt idx="6">
                  <c:v>#N/A</c:v>
                </c:pt>
                <c:pt idx="7">
                  <c:v>0.01</c:v>
                </c:pt>
                <c:pt idx="8">
                  <c:v>#N/A</c:v>
                </c:pt>
                <c:pt idx="9">
                  <c:v>0.02</c:v>
                </c:pt>
              </c:numCache>
            </c:numRef>
          </c:val>
          <c:extLst>
            <c:ext xmlns:c16="http://schemas.microsoft.com/office/drawing/2014/chart" uri="{C3380CC4-5D6E-409C-BE32-E72D297353CC}">
              <c16:uniqueId val="{00000006-4039-4186-9839-6BCEAD4B6FB5}"/>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0.05</c:v>
                </c:pt>
                <c:pt idx="2">
                  <c:v>#N/A</c:v>
                </c:pt>
                <c:pt idx="3">
                  <c:v>0.01</c:v>
                </c:pt>
                <c:pt idx="4">
                  <c:v>#N/A</c:v>
                </c:pt>
                <c:pt idx="5">
                  <c:v>0.19</c:v>
                </c:pt>
                <c:pt idx="6">
                  <c:v>#N/A</c:v>
                </c:pt>
                <c:pt idx="7">
                  <c:v>0.06</c:v>
                </c:pt>
                <c:pt idx="8">
                  <c:v>#N/A</c:v>
                </c:pt>
                <c:pt idx="9">
                  <c:v>0.74</c:v>
                </c:pt>
              </c:numCache>
            </c:numRef>
          </c:val>
          <c:extLst>
            <c:ext xmlns:c16="http://schemas.microsoft.com/office/drawing/2014/chart" uri="{C3380CC4-5D6E-409C-BE32-E72D297353CC}">
              <c16:uniqueId val="{00000007-4039-4186-9839-6BCEAD4B6FB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#N/A</c:v>
                </c:pt>
                <c:pt idx="3">
                  <c:v>1.87</c:v>
                </c:pt>
                <c:pt idx="4">
                  <c:v>#N/A</c:v>
                </c:pt>
                <c:pt idx="5">
                  <c:v>2.67</c:v>
                </c:pt>
                <c:pt idx="6">
                  <c:v>#N/A</c:v>
                </c:pt>
                <c:pt idx="7">
                  <c:v>3.36</c:v>
                </c:pt>
                <c:pt idx="8">
                  <c:v>#N/A</c:v>
                </c:pt>
                <c:pt idx="9">
                  <c:v>2.93</c:v>
                </c:pt>
              </c:numCache>
            </c:numRef>
          </c:val>
          <c:extLst>
            <c:ext xmlns:c16="http://schemas.microsoft.com/office/drawing/2014/chart" uri="{C3380CC4-5D6E-409C-BE32-E72D297353CC}">
              <c16:uniqueId val="{00000008-4039-4186-9839-6BCEAD4B6FB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12.34</c:v>
                </c:pt>
                <c:pt idx="2">
                  <c:v>#N/A</c:v>
                </c:pt>
                <c:pt idx="3">
                  <c:v>14.98</c:v>
                </c:pt>
                <c:pt idx="4">
                  <c:v>#N/A</c:v>
                </c:pt>
                <c:pt idx="5">
                  <c:v>10.98</c:v>
                </c:pt>
                <c:pt idx="6">
                  <c:v>#N/A</c:v>
                </c:pt>
                <c:pt idx="7">
                  <c:v>11.79</c:v>
                </c:pt>
                <c:pt idx="8">
                  <c:v>#N/A</c:v>
                </c:pt>
                <c:pt idx="9">
                  <c:v>12.47</c:v>
                </c:pt>
              </c:numCache>
            </c:numRef>
          </c:val>
          <c:extLst>
            <c:ext xmlns:c16="http://schemas.microsoft.com/office/drawing/2014/chart" uri="{C3380CC4-5D6E-409C-BE32-E72D297353CC}">
              <c16:uniqueId val="{00000009-4039-4186-9839-6BCEAD4B6F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165</c:v>
                </c:pt>
                <c:pt idx="5">
                  <c:v>164</c:v>
                </c:pt>
                <c:pt idx="8">
                  <c:v>207</c:v>
                </c:pt>
                <c:pt idx="11">
                  <c:v>180</c:v>
                </c:pt>
                <c:pt idx="14">
                  <c:v>185</c:v>
                </c:pt>
              </c:numCache>
            </c:numRef>
          </c:val>
          <c:extLst>
            <c:ext xmlns:c16="http://schemas.microsoft.com/office/drawing/2014/chart" uri="{C3380CC4-5D6E-409C-BE32-E72D297353CC}">
              <c16:uniqueId val="{00000000-A02C-4C48-A5BA-CF7CE89E52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2C-4C48-A5BA-CF7CE89E52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02C-4C48-A5BA-CF7CE89E52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6</c:v>
                </c:pt>
                <c:pt idx="6">
                  <c:v>6</c:v>
                </c:pt>
                <c:pt idx="9">
                  <c:v>5</c:v>
                </c:pt>
                <c:pt idx="12">
                  <c:v>5</c:v>
                </c:pt>
              </c:numCache>
            </c:numRef>
          </c:val>
          <c:extLst>
            <c:ext xmlns:c16="http://schemas.microsoft.com/office/drawing/2014/chart" uri="{C3380CC4-5D6E-409C-BE32-E72D297353CC}">
              <c16:uniqueId val="{00000003-A02C-4C48-A5BA-CF7CE89E52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c:v>
                </c:pt>
                <c:pt idx="3">
                  <c:v>27</c:v>
                </c:pt>
                <c:pt idx="6">
                  <c:v>31</c:v>
                </c:pt>
                <c:pt idx="9">
                  <c:v>28</c:v>
                </c:pt>
                <c:pt idx="12">
                  <c:v>25</c:v>
                </c:pt>
              </c:numCache>
            </c:numRef>
          </c:val>
          <c:extLst>
            <c:ext xmlns:c16="http://schemas.microsoft.com/office/drawing/2014/chart" uri="{C3380CC4-5D6E-409C-BE32-E72D297353CC}">
              <c16:uniqueId val="{00000004-A02C-4C48-A5BA-CF7CE89E52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2C-4C48-A5BA-CF7CE89E52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2C-4C48-A5BA-CF7CE89E52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177</c:v>
                </c:pt>
                <c:pt idx="3">
                  <c:v>183</c:v>
                </c:pt>
                <c:pt idx="6">
                  <c:v>203</c:v>
                </c:pt>
                <c:pt idx="9">
                  <c:v>214</c:v>
                </c:pt>
                <c:pt idx="12">
                  <c:v>224</c:v>
                </c:pt>
              </c:numCache>
            </c:numRef>
          </c:val>
          <c:extLst>
            <c:ext xmlns:c16="http://schemas.microsoft.com/office/drawing/2014/chart" uri="{C3380CC4-5D6E-409C-BE32-E72D297353CC}">
              <c16:uniqueId val="{00000007-A02C-4C48-A5BA-CF7CE89E52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46</c:v>
                </c:pt>
                <c:pt idx="2">
                  <c:v>#N/A</c:v>
                </c:pt>
                <c:pt idx="3">
                  <c:v>#N/A</c:v>
                </c:pt>
                <c:pt idx="4">
                  <c:v>52</c:v>
                </c:pt>
                <c:pt idx="5">
                  <c:v>#N/A</c:v>
                </c:pt>
                <c:pt idx="6">
                  <c:v>#N/A</c:v>
                </c:pt>
                <c:pt idx="7">
                  <c:v>33</c:v>
                </c:pt>
                <c:pt idx="8">
                  <c:v>#N/A</c:v>
                </c:pt>
                <c:pt idx="9">
                  <c:v>#N/A</c:v>
                </c:pt>
                <c:pt idx="10">
                  <c:v>67</c:v>
                </c:pt>
                <c:pt idx="11">
                  <c:v>#N/A</c:v>
                </c:pt>
                <c:pt idx="12">
                  <c:v>#N/A</c:v>
                </c:pt>
                <c:pt idx="13">
                  <c:v>69</c:v>
                </c:pt>
                <c:pt idx="14">
                  <c:v>#N/A</c:v>
                </c:pt>
              </c:numCache>
            </c:numRef>
          </c:val>
          <c:smooth val="0"/>
          <c:extLst>
            <c:ext xmlns:c16="http://schemas.microsoft.com/office/drawing/2014/chart" uri="{C3380CC4-5D6E-409C-BE32-E72D297353CC}">
              <c16:uniqueId val="{00000008-A02C-4C48-A5BA-CF7CE89E52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1720</c:v>
                </c:pt>
                <c:pt idx="5">
                  <c:v>1918</c:v>
                </c:pt>
                <c:pt idx="8">
                  <c:v>2152</c:v>
                </c:pt>
                <c:pt idx="11">
                  <c:v>2251</c:v>
                </c:pt>
                <c:pt idx="14">
                  <c:v>2459</c:v>
                </c:pt>
              </c:numCache>
            </c:numRef>
          </c:val>
          <c:extLst>
            <c:ext xmlns:c16="http://schemas.microsoft.com/office/drawing/2014/chart" uri="{C3380CC4-5D6E-409C-BE32-E72D297353CC}">
              <c16:uniqueId val="{00000000-2309-4CFB-AEF2-E9CCA06E78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309-4CFB-AEF2-E9CCA06E78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3215</c:v>
                </c:pt>
                <c:pt idx="5">
                  <c:v>3410</c:v>
                </c:pt>
                <c:pt idx="8">
                  <c:v>3826</c:v>
                </c:pt>
                <c:pt idx="11">
                  <c:v>4094</c:v>
                </c:pt>
                <c:pt idx="14">
                  <c:v>4229</c:v>
                </c:pt>
              </c:numCache>
            </c:numRef>
          </c:val>
          <c:extLst>
            <c:ext xmlns:c16="http://schemas.microsoft.com/office/drawing/2014/chart" uri="{C3380CC4-5D6E-409C-BE32-E72D297353CC}">
              <c16:uniqueId val="{00000002-2309-4CFB-AEF2-E9CCA06E78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09-4CFB-AEF2-E9CCA06E78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09-4CFB-AEF2-E9CCA06E78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09-4CFB-AEF2-E9CCA06E78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509</c:v>
                </c:pt>
                <c:pt idx="3">
                  <c:v>486</c:v>
                </c:pt>
                <c:pt idx="6">
                  <c:v>469</c:v>
                </c:pt>
                <c:pt idx="9">
                  <c:v>447</c:v>
                </c:pt>
                <c:pt idx="12">
                  <c:v>445</c:v>
                </c:pt>
              </c:numCache>
            </c:numRef>
          </c:val>
          <c:extLst>
            <c:ext xmlns:c16="http://schemas.microsoft.com/office/drawing/2014/chart" uri="{C3380CC4-5D6E-409C-BE32-E72D297353CC}">
              <c16:uniqueId val="{00000006-2309-4CFB-AEF2-E9CCA06E78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c:v>
                </c:pt>
                <c:pt idx="3">
                  <c:v>17</c:v>
                </c:pt>
                <c:pt idx="6">
                  <c:v>21</c:v>
                </c:pt>
                <c:pt idx="9">
                  <c:v>23</c:v>
                </c:pt>
                <c:pt idx="12">
                  <c:v>21</c:v>
                </c:pt>
              </c:numCache>
            </c:numRef>
          </c:val>
          <c:extLst>
            <c:ext xmlns:c16="http://schemas.microsoft.com/office/drawing/2014/chart" uri="{C3380CC4-5D6E-409C-BE32-E72D297353CC}">
              <c16:uniqueId val="{00000007-2309-4CFB-AEF2-E9CCA06E78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184</c:v>
                </c:pt>
                <c:pt idx="3">
                  <c:v>179</c:v>
                </c:pt>
                <c:pt idx="6">
                  <c:v>177</c:v>
                </c:pt>
                <c:pt idx="9">
                  <c:v>179</c:v>
                </c:pt>
                <c:pt idx="12">
                  <c:v>204</c:v>
                </c:pt>
              </c:numCache>
            </c:numRef>
          </c:val>
          <c:extLst>
            <c:ext xmlns:c16="http://schemas.microsoft.com/office/drawing/2014/chart" uri="{C3380CC4-5D6E-409C-BE32-E72D297353CC}">
              <c16:uniqueId val="{00000008-2309-4CFB-AEF2-E9CCA06E78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309-4CFB-AEF2-E9CCA06E78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1923</c:v>
                </c:pt>
                <c:pt idx="3">
                  <c:v>2226</c:v>
                </c:pt>
                <c:pt idx="6">
                  <c:v>2575</c:v>
                </c:pt>
                <c:pt idx="9">
                  <c:v>2736</c:v>
                </c:pt>
                <c:pt idx="12">
                  <c:v>3058</c:v>
                </c:pt>
              </c:numCache>
            </c:numRef>
          </c:val>
          <c:extLst>
            <c:ext xmlns:c16="http://schemas.microsoft.com/office/drawing/2014/chart" uri="{C3380CC4-5D6E-409C-BE32-E72D297353CC}">
              <c16:uniqueId val="{0000000A-2309-4CFB-AEF2-E9CCA06E78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309-4CFB-AEF2-E9CCA06E78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1703</c:v>
                </c:pt>
                <c:pt idx="1">
                  <c:v>1964</c:v>
                </c:pt>
                <c:pt idx="2">
                  <c:v>2133</c:v>
                </c:pt>
              </c:numCache>
            </c:numRef>
          </c:val>
          <c:extLst>
            <c:ext xmlns:c16="http://schemas.microsoft.com/office/drawing/2014/chart" uri="{C3380CC4-5D6E-409C-BE32-E72D297353CC}">
              <c16:uniqueId val="{00000000-0785-4321-862A-404A0873DD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438</c:v>
                </c:pt>
                <c:pt idx="1">
                  <c:v>438</c:v>
                </c:pt>
                <c:pt idx="2">
                  <c:v>439</c:v>
                </c:pt>
              </c:numCache>
            </c:numRef>
          </c:val>
          <c:extLst>
            <c:ext xmlns:c16="http://schemas.microsoft.com/office/drawing/2014/chart" uri="{C3380CC4-5D6E-409C-BE32-E72D297353CC}">
              <c16:uniqueId val="{00000001-0785-4321-862A-404A0873DD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1410</c:v>
                </c:pt>
                <c:pt idx="1">
                  <c:v>1404</c:v>
                </c:pt>
                <c:pt idx="2">
                  <c:v>1365</c:v>
                </c:pt>
              </c:numCache>
            </c:numRef>
          </c:val>
          <c:extLst>
            <c:ext xmlns:c16="http://schemas.microsoft.com/office/drawing/2014/chart" uri="{C3380CC4-5D6E-409C-BE32-E72D297353CC}">
              <c16:uniqueId val="{00000002-0785-4321-862A-404A0873DD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
1,401
79.58
2,854,874
2,669,499
178,837
1,433,991
3,058,059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年度の財政力指数は、前年度と同様の数値になっているが、類似団体平均と比較すると、下回る状況が続いている。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本村は、過疎化による人口減少や離退職者の増加で、村税は年々減少傾向にあり、確固たる基幹産業や企業もないため財政基盤が脆弱である。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今後も過疎化・高齢化は進行する見込みであるが、第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次御杖村長期総合計画等に基づき、投資的経費の抑制や義務的経費の削減を行いながら、財政の健全化に努める。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年度は、前年度よりも悪化し</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％増加した。これは、普通交付税及び臨時財政対策債の減少と過疎対策事業債をはじめとする公債費の増加が主な要因である。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以降は、類似団体平均を下回る状況が続いており、特に近年は奈良県内で最も低い数値を維持しているが、歳入面では地方交付税に大きく依存している状況であるため、地方債発行や業務効率化による人件費の抑制等、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140843</xdr:rowOff>
    </xdr:from>
    <xdr:to>
      <xdr:col>23</xdr:col>
      <xdr:colOff>133350</xdr:colOff>
      <xdr:row>64</xdr:row>
      <xdr:rowOff>27305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42193"/>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20193</xdr:rowOff>
    </xdr:from>
    <xdr:to>
      <xdr:col>19</xdr:col>
      <xdr:colOff>133350</xdr:colOff>
      <xdr:row>63</xdr:row>
      <xdr:rowOff>140843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215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20193</xdr:rowOff>
    </xdr:from>
    <xdr:to>
      <xdr:col>15</xdr:col>
      <xdr:colOff>82550</xdr:colOff>
      <xdr:row>64</xdr:row>
      <xdr:rowOff>29718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2154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29718</xdr:rowOff>
    </xdr:from>
    <xdr:to>
      <xdr:col>11</xdr:col>
      <xdr:colOff>31750</xdr:colOff>
      <xdr:row>64</xdr:row>
      <xdr:rowOff>123825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02518"/>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145415</xdr:rowOff>
    </xdr:from>
    <xdr:to>
      <xdr:col>7</xdr:col>
      <xdr:colOff>31750</xdr:colOff>
      <xdr:row>65</xdr:row>
      <xdr:rowOff>75565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60342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164482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90043</xdr:rowOff>
    </xdr:from>
    <xdr:to>
      <xdr:col>19</xdr:col>
      <xdr:colOff>184150</xdr:colOff>
      <xdr:row>64</xdr:row>
      <xdr:rowOff>20193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30370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60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140843</xdr:rowOff>
    </xdr:from>
    <xdr:to>
      <xdr:col>15</xdr:col>
      <xdr:colOff>133350</xdr:colOff>
      <xdr:row>63</xdr:row>
      <xdr:rowOff>70993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81170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3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150368</xdr:rowOff>
    </xdr:from>
    <xdr:to>
      <xdr:col>11</xdr:col>
      <xdr:colOff>82550</xdr:colOff>
      <xdr:row>64</xdr:row>
      <xdr:rowOff>80518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90695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73025</xdr:rowOff>
    </xdr:from>
    <xdr:to>
      <xdr:col>7</xdr:col>
      <xdr:colOff>31750</xdr:colOff>
      <xdr:row>65</xdr:row>
      <xdr:rowOff>3175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13352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1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[532,335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類似団体平均を下回るものの、人口減少に伴い、人口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特に物件費について、電算システム関連経費に加え、光熱水費や燃料費の高騰が増加の主な要因である。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物価高騰の影響により、今後も経費が増える見込のため、更なる業務の効率化に努めるとともに、人件費については、定員管理計画の確実な実施や時間外勤務の抑制等の経費削減に取り組む。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114838</xdr:rowOff>
    </xdr:from>
    <xdr:to>
      <xdr:col>23</xdr:col>
      <xdr:colOff>133350</xdr:colOff>
      <xdr:row>81</xdr:row>
      <xdr:rowOff>127304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02288"/>
          <a:ext cx="8382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112081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9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102102</xdr:rowOff>
    </xdr:from>
    <xdr:to>
      <xdr:col>19</xdr:col>
      <xdr:colOff>133350</xdr:colOff>
      <xdr:row>81</xdr:row>
      <xdr:rowOff>114838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89552"/>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87971</xdr:rowOff>
    </xdr:from>
    <xdr:to>
      <xdr:col>15</xdr:col>
      <xdr:colOff>82550</xdr:colOff>
      <xdr:row>81</xdr:row>
      <xdr:rowOff>102102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75421"/>
          <a:ext cx="889000" cy="1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83713</xdr:rowOff>
    </xdr:from>
    <xdr:to>
      <xdr:col>11</xdr:col>
      <xdr:colOff>31750</xdr:colOff>
      <xdr:row>81</xdr:row>
      <xdr:rowOff>87971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71163"/>
          <a:ext cx="889000" cy="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50434</xdr:rowOff>
    </xdr:from>
    <xdr:to>
      <xdr:col>11</xdr:col>
      <xdr:colOff>82550</xdr:colOff>
      <xdr:row>81</xdr:row>
      <xdr:rowOff>152034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136811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34699</xdr:rowOff>
    </xdr:from>
    <xdr:to>
      <xdr:col>7</xdr:col>
      <xdr:colOff>31750</xdr:colOff>
      <xdr:row>81</xdr:row>
      <xdr:rowOff>136299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121076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76504</xdr:rowOff>
    </xdr:from>
    <xdr:to>
      <xdr:col>23</xdr:col>
      <xdr:colOff>184150</xdr:colOff>
      <xdr:row>82</xdr:row>
      <xdr:rowOff>6654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169231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64038</xdr:rowOff>
    </xdr:from>
    <xdr:to>
      <xdr:col>19</xdr:col>
      <xdr:colOff>184150</xdr:colOff>
      <xdr:row>81</xdr:row>
      <xdr:rowOff>165638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4365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20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51302</xdr:rowOff>
    </xdr:from>
    <xdr:to>
      <xdr:col>15</xdr:col>
      <xdr:colOff>133350</xdr:colOff>
      <xdr:row>81</xdr:row>
      <xdr:rowOff>152902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163079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37171</xdr:rowOff>
    </xdr:from>
    <xdr:to>
      <xdr:col>11</xdr:col>
      <xdr:colOff>82550</xdr:colOff>
      <xdr:row>81</xdr:row>
      <xdr:rowOff>138771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148948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32913</xdr:rowOff>
    </xdr:from>
    <xdr:to>
      <xdr:col>7</xdr:col>
      <xdr:colOff>31750</xdr:colOff>
      <xdr:row>81</xdr:row>
      <xdr:rowOff>134513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2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144690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8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給与体制は国に準拠しているが、前年度と同様に、職員の年齢構成の変動等に伴い、類似団体平均よりも高い水準となった。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引き続き給与の適正化を図り、指数の抑制に努める。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4826</xdr:rowOff>
    </xdr:from>
    <xdr:to>
      <xdr:col>81</xdr:col>
      <xdr:colOff>44450</xdr:colOff>
      <xdr:row>88</xdr:row>
      <xdr:rowOff>38608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9242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128015</xdr:rowOff>
    </xdr:from>
    <xdr:to>
      <xdr:col>77</xdr:col>
      <xdr:colOff>44450</xdr:colOff>
      <xdr:row>88</xdr:row>
      <xdr:rowOff>4826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44165"/>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128015</xdr:rowOff>
    </xdr:from>
    <xdr:to>
      <xdr:col>72</xdr:col>
      <xdr:colOff>203200</xdr:colOff>
      <xdr:row>87</xdr:row>
      <xdr:rowOff>166624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44165"/>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166624</xdr:rowOff>
    </xdr:from>
    <xdr:to>
      <xdr:col>68</xdr:col>
      <xdr:colOff>152400</xdr:colOff>
      <xdr:row>88</xdr:row>
      <xdr:rowOff>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0827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159258</xdr:rowOff>
    </xdr:from>
    <xdr:to>
      <xdr:col>81</xdr:col>
      <xdr:colOff>95250</xdr:colOff>
      <xdr:row>88</xdr:row>
      <xdr:rowOff>89408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131335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4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125476</xdr:rowOff>
    </xdr:from>
    <xdr:to>
      <xdr:col>77</xdr:col>
      <xdr:colOff>95250</xdr:colOff>
      <xdr:row>88</xdr:row>
      <xdr:rowOff>55626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40403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2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77215</xdr:rowOff>
    </xdr:from>
    <xdr:to>
      <xdr:col>73</xdr:col>
      <xdr:colOff>44450</xdr:colOff>
      <xdr:row>88</xdr:row>
      <xdr:rowOff>7365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17542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115824</xdr:rowOff>
    </xdr:from>
    <xdr:to>
      <xdr:col>68</xdr:col>
      <xdr:colOff>203200</xdr:colOff>
      <xdr:row>88</xdr:row>
      <xdr:rowOff>45974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56151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0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60977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人当たりの職員数は年々増加しており、類似団体平均を上回っている。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これは、保育所等の運営を直営で行っていることや人口減少が進んでいることが主な要因である。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改善には時間を要するが、新規採用職員は必要最小限にとどめるなど定員管理計画に基づいた適正な定員管理に努める。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32409</xdr:rowOff>
    </xdr:from>
    <xdr:to>
      <xdr:col>81</xdr:col>
      <xdr:colOff>44450</xdr:colOff>
      <xdr:row>60</xdr:row>
      <xdr:rowOff>44934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19409"/>
          <a:ext cx="838200" cy="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12416</xdr:rowOff>
    </xdr:from>
    <xdr:to>
      <xdr:col>77</xdr:col>
      <xdr:colOff>44450</xdr:colOff>
      <xdr:row>60</xdr:row>
      <xdr:rowOff>32409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99416"/>
          <a:ext cx="889000" cy="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1385</xdr:rowOff>
    </xdr:from>
    <xdr:to>
      <xdr:col>72</xdr:col>
      <xdr:colOff>203200</xdr:colOff>
      <xdr:row>60</xdr:row>
      <xdr:rowOff>12416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88385"/>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143534</xdr:rowOff>
    </xdr:from>
    <xdr:to>
      <xdr:col>68</xdr:col>
      <xdr:colOff>152400</xdr:colOff>
      <xdr:row>60</xdr:row>
      <xdr:rowOff>1385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59084"/>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28273</xdr:rowOff>
    </xdr:from>
    <xdr:to>
      <xdr:col>68</xdr:col>
      <xdr:colOff>203200</xdr:colOff>
      <xdr:row>59</xdr:row>
      <xdr:rowOff>129873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140050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1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23792</xdr:rowOff>
    </xdr:from>
    <xdr:to>
      <xdr:col>64</xdr:col>
      <xdr:colOff>152400</xdr:colOff>
      <xdr:row>59</xdr:row>
      <xdr:rowOff>125392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135569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165584</xdr:rowOff>
    </xdr:from>
    <xdr:to>
      <xdr:col>81</xdr:col>
      <xdr:colOff>95250</xdr:colOff>
      <xdr:row>60</xdr:row>
      <xdr:rowOff>95734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137661</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5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153059</xdr:rowOff>
    </xdr:from>
    <xdr:to>
      <xdr:col>77</xdr:col>
      <xdr:colOff>95250</xdr:colOff>
      <xdr:row>60</xdr:row>
      <xdr:rowOff>83209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67986</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35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133066</xdr:rowOff>
    </xdr:from>
    <xdr:to>
      <xdr:col>73</xdr:col>
      <xdr:colOff>44450</xdr:colOff>
      <xdr:row>60</xdr:row>
      <xdr:rowOff>63216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47993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33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122035</xdr:rowOff>
    </xdr:from>
    <xdr:to>
      <xdr:col>68</xdr:col>
      <xdr:colOff>203200</xdr:colOff>
      <xdr:row>60</xdr:row>
      <xdr:rowOff>52185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3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36962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2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92734</xdr:rowOff>
    </xdr:from>
    <xdr:to>
      <xdr:col>64</xdr:col>
      <xdr:colOff>152400</xdr:colOff>
      <xdr:row>60</xdr:row>
      <xdr:rowOff>22884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7661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2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本村の公債費は、平成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年度をピークに減少しており、現在は類似団体平均よりも低い値を推移している。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近年は、小中学校の校舎統合や単身者用集合住宅の建設、老朽化施設の耐震化・長寿命化改修等を実施した。また、観光施設の大規模なリニューアル工事等を控えていることから、比率は年々上昇する見通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普通交付税算入率の高い起債発行を行っているが、起債に大きく頼りすぎることのない財政運営に努める。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70696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90456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46567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8804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70696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8804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70696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9206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将来負担額より、充当可能財源等が上回る結果となり、将来負担比率は負の値となっている。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現状は、充当可能財源である基金が潤沢であるが、観光施設の大規模リニューアルや各施設の省エネ化改修を順次行っていく予定のため、地方債残高は増加する見込みである。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中長期的な見通しのもと、計画的な事業の実施による地方債発行の抑制に取り組み、引き続き財政の健全化に努めていく。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
1,401
79.58
2,854,874
2,669,499
178,837
1,433,991
3,058,059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数年間空席となっていた役職</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特別職</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への新規就任や会計年度任用職員に係る人件費等により、令和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年度は昨年度よりも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保育所等の運営を直営で行っていることから、類似団体平均と比較すると上回った状態が続いている。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引き続き、職員数や時間外勤務の抑制等に取り組みながら、適正な定員管理に努める。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85090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572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30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306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12700</xdr:rowOff>
    </xdr:from>
    <xdr:to>
      <xdr:col>11</xdr:col>
      <xdr:colOff>9525</xdr:colOff>
      <xdr:row>37</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5635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34290</xdr:rowOff>
    </xdr:from>
    <xdr:to>
      <xdr:col>20</xdr:col>
      <xdr:colOff>38100</xdr:colOff>
      <xdr:row>36</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133350</xdr:rowOff>
    </xdr:from>
    <xdr:to>
      <xdr:col>11</xdr:col>
      <xdr:colOff>60325</xdr:colOff>
      <xdr:row>37</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物価高騰の影響で、</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年度ともに近年よりも高い水準となっているが、類似団体平均と比較すると恒常的に下回っている。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この要因は、委託せずに職員で直接事業を行ったり、システムの共同化等により委託費用を安価に抑えることができているためと考える。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しかしながら、電算システム関連経費が年々増加しており、今後はより一層の経費削減に努めなければならない。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650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16</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64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97282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664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97282</xdr:rowOff>
    </xdr:from>
    <xdr:to>
      <xdr:col>69</xdr:col>
      <xdr:colOff>92075</xdr:colOff>
      <xdr:row>15</xdr:row>
      <xdr:rowOff>143002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6690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46482</xdr:rowOff>
    </xdr:from>
    <xdr:to>
      <xdr:col>69</xdr:col>
      <xdr:colOff>142875</xdr:colOff>
      <xdr:row>15</xdr:row>
      <xdr:rowOff>148082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158259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92202</xdr:rowOff>
    </xdr:from>
    <xdr:to>
      <xdr:col>65</xdr:col>
      <xdr:colOff>53975</xdr:colOff>
      <xdr:row>16</xdr:row>
      <xdr:rowOff>22352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32529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年度は昨年度よりも改善し、類似団体平均の半分の数値となった。この大きな要因は、障害者自立支援介護給付費の減額で、昨年度と比較すると半分以下となっている。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今後も、保健事業の推進や適正な資格審査等を行いながら、健全な値を維持していきたい。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47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特別会計への繰出金が主な内容だが、ここ数年はほぼ横ばいで、類似団体平均とも近似値となっている。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村民の高齢化により、特に後期高齢者医療特別会計及び介護保険特別会計への繰出金が増加傾向にあるため、各特別会計の運営の適正化・安定化を推進し、普通会計の負担減となるよう努めていく。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57</xdr:row>
      <xdr:rowOff>138430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903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57</xdr:row>
      <xdr:rowOff>130810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90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58</xdr:row>
      <xdr:rowOff>119380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034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96520</xdr:rowOff>
    </xdr:from>
    <xdr:to>
      <xdr:col>69</xdr:col>
      <xdr:colOff>92075</xdr:colOff>
      <xdr:row>58</xdr:row>
      <xdr:rowOff>119380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04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年度の数値は、類似団体平均とほぼ同水準であるが、昨年度と比べると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特に、補助費の多くを占める一部事務組合等に対する負担金や社会福祉協議会への補助金が年々増えており、更なる補助費の増加が懸念される。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必要性の低いものは思い切って見直しや廃止を行い、補助事業の適正化を図りながら、経費の縮減に努めていく。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854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113284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163576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671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36</xdr:row>
      <xdr:rowOff>163576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年度以降は、類似団体平均より良好な数値を維持している。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近年は、小中学校の校舎統合や単身者用集合住宅の建設、老朽化施設の耐震化・長寿命化改修工事等の財源として村債を多く発行している。また、観光施設の大規模リニューアル工事等を控えていることから、しばらくは公債費が上昇すると見込まれる。</a:t>
          </a:r>
        </a:p>
        <a:p>
          <a:r>
            <a:rPr kumimoji="1" lang="ja-JP" altLang="en-US" sz="1300">
              <a:latin typeface="ＭＳ Ｐゴシック" panose="020B0600070205080204" pitchFamily="50" charset="-128"/>
              <a:ea typeface="ＭＳ Ｐゴシック" panose="020B0600070205080204" pitchFamily="50" charset="-128"/>
            </a:rPr>
            <a:t>　中長期的な見通しのもと計画的な事業の実施による地方債発行の抑制に取り組み、起債に大きく頼りすぎることのない財政運営に努める。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31750</xdr:rowOff>
    </xdr:from>
    <xdr:to>
      <xdr:col>24</xdr:col>
      <xdr:colOff>25400</xdr:colOff>
      <xdr:row>76</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061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76</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124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75</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12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5080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023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152400</xdr:rowOff>
    </xdr:from>
    <xdr:to>
      <xdr:col>20</xdr:col>
      <xdr:colOff>38100</xdr:colOff>
      <xdr:row>76</xdr:row>
      <xdr:rowOff>82550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92727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年度をピークに改善傾向にあったが、令和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年度の交付税算定誤りによる普通交付税の減少や臨時財政対策債の発行減少などに伴い、令和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年度は昨年度よりも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今後は、行財政改革を行いながら業務の効率化を図り、各欄で示した取り組みによる指標の悪化抑制に努める。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130266</xdr:rowOff>
    </xdr:from>
    <xdr:to>
      <xdr:col>82</xdr:col>
      <xdr:colOff>107950</xdr:colOff>
      <xdr:row>77</xdr:row>
      <xdr:rowOff>4536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6046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9434</xdr:rowOff>
    </xdr:from>
    <xdr:to>
      <xdr:col>78</xdr:col>
      <xdr:colOff>69850</xdr:colOff>
      <xdr:row>76</xdr:row>
      <xdr:rowOff>130266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039634"/>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9434</xdr:rowOff>
    </xdr:from>
    <xdr:to>
      <xdr:col>73</xdr:col>
      <xdr:colOff>180975</xdr:colOff>
      <xdr:row>77</xdr:row>
      <xdr:rowOff>73116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39634"/>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73116</xdr:rowOff>
    </xdr:from>
    <xdr:to>
      <xdr:col>69</xdr:col>
      <xdr:colOff>92075</xdr:colOff>
      <xdr:row>78</xdr:row>
      <xdr:rowOff>19231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7476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37754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125186</xdr:rowOff>
    </xdr:from>
    <xdr:to>
      <xdr:col>82</xdr:col>
      <xdr:colOff>158750</xdr:colOff>
      <xdr:row>77</xdr:row>
      <xdr:rowOff>55336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141713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79466</xdr:rowOff>
    </xdr:from>
    <xdr:to>
      <xdr:col>78</xdr:col>
      <xdr:colOff>120650</xdr:colOff>
      <xdr:row>77</xdr:row>
      <xdr:rowOff>9616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19793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78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130084</xdr:rowOff>
    </xdr:from>
    <xdr:to>
      <xdr:col>74</xdr:col>
      <xdr:colOff>31750</xdr:colOff>
      <xdr:row>76</xdr:row>
      <xdr:rowOff>60235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70411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5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22316</xdr:rowOff>
    </xdr:from>
    <xdr:to>
      <xdr:col>69</xdr:col>
      <xdr:colOff>142875</xdr:colOff>
      <xdr:row>77</xdr:row>
      <xdr:rowOff>123916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134093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9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139881</xdr:rowOff>
    </xdr:from>
    <xdr:to>
      <xdr:col>65</xdr:col>
      <xdr:colOff>53975</xdr:colOff>
      <xdr:row>78</xdr:row>
      <xdr:rowOff>70031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54808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2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142508</xdr:rowOff>
    </xdr:from>
    <xdr:to>
      <xdr:col>29</xdr:col>
      <xdr:colOff>127000</xdr:colOff>
      <xdr:row>18</xdr:row>
      <xdr:rowOff>3698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104783"/>
          <a:ext cx="647700" cy="32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3698</xdr:rowOff>
    </xdr:from>
    <xdr:to>
      <xdr:col>26</xdr:col>
      <xdr:colOff>50800</xdr:colOff>
      <xdr:row>18</xdr:row>
      <xdr:rowOff>10500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137423"/>
          <a:ext cx="698500" cy="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10500</xdr:rowOff>
    </xdr:from>
    <xdr:to>
      <xdr:col>22</xdr:col>
      <xdr:colOff>114300</xdr:colOff>
      <xdr:row>18</xdr:row>
      <xdr:rowOff>32273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144225"/>
          <a:ext cx="698500" cy="2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32273</xdr:rowOff>
    </xdr:from>
    <xdr:to>
      <xdr:col>18</xdr:col>
      <xdr:colOff>177800</xdr:colOff>
      <xdr:row>18</xdr:row>
      <xdr:rowOff>35190</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165998"/>
          <a:ext cx="698500" cy="2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97743</xdr:rowOff>
    </xdr:from>
    <xdr:to>
      <xdr:col>19</xdr:col>
      <xdr:colOff>38100</xdr:colOff>
      <xdr:row>19</xdr:row>
      <xdr:rowOff>27893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31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12670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105824</xdr:rowOff>
    </xdr:from>
    <xdr:to>
      <xdr:col>15</xdr:col>
      <xdr:colOff>101600</xdr:colOff>
      <xdr:row>19</xdr:row>
      <xdr:rowOff>35974</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39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20751</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32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91708</xdr:rowOff>
    </xdr:from>
    <xdr:to>
      <xdr:col>29</xdr:col>
      <xdr:colOff>177800</xdr:colOff>
      <xdr:row>18</xdr:row>
      <xdr:rowOff>21858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053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108235</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89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124348</xdr:rowOff>
    </xdr:from>
    <xdr:to>
      <xdr:col>26</xdr:col>
      <xdr:colOff>101600</xdr:colOff>
      <xdr:row>18</xdr:row>
      <xdr:rowOff>54498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086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64675</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85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131150</xdr:rowOff>
    </xdr:from>
    <xdr:to>
      <xdr:col>22</xdr:col>
      <xdr:colOff>165100</xdr:colOff>
      <xdr:row>18</xdr:row>
      <xdr:rowOff>61300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093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71477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86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152923</xdr:rowOff>
    </xdr:from>
    <xdr:to>
      <xdr:col>19</xdr:col>
      <xdr:colOff>38100</xdr:colOff>
      <xdr:row>18</xdr:row>
      <xdr:rowOff>83073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11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93250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88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155840</xdr:rowOff>
    </xdr:from>
    <xdr:to>
      <xdr:col>15</xdr:col>
      <xdr:colOff>101600</xdr:colOff>
      <xdr:row>18</xdr:row>
      <xdr:rowOff>85990</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118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96167</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88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39408</xdr:rowOff>
    </xdr:from>
    <xdr:to>
      <xdr:col>29</xdr:col>
      <xdr:colOff>127000</xdr:colOff>
      <xdr:row>36</xdr:row>
      <xdr:rowOff>46632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92658"/>
          <a:ext cx="647700" cy="7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46632</xdr:rowOff>
    </xdr:from>
    <xdr:to>
      <xdr:col>26</xdr:col>
      <xdr:colOff>50800</xdr:colOff>
      <xdr:row>36</xdr:row>
      <xdr:rowOff>139295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99882"/>
          <a:ext cx="698500" cy="92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96288</xdr:rowOff>
    </xdr:from>
    <xdr:to>
      <xdr:col>22</xdr:col>
      <xdr:colOff>114300</xdr:colOff>
      <xdr:row>36</xdr:row>
      <xdr:rowOff>139295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49538"/>
          <a:ext cx="698500" cy="43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96288</xdr:rowOff>
    </xdr:from>
    <xdr:to>
      <xdr:col>18</xdr:col>
      <xdr:colOff>177800</xdr:colOff>
      <xdr:row>36</xdr:row>
      <xdr:rowOff>110168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49538"/>
          <a:ext cx="698500" cy="13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334194</xdr:rowOff>
    </xdr:from>
    <xdr:to>
      <xdr:col>19</xdr:col>
      <xdr:colOff>38100</xdr:colOff>
      <xdr:row>36</xdr:row>
      <xdr:rowOff>92894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103071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1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686</xdr:rowOff>
    </xdr:from>
    <xdr:to>
      <xdr:col>15</xdr:col>
      <xdr:colOff>101600</xdr:colOff>
      <xdr:row>36</xdr:row>
      <xdr:rowOff>102286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5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112463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331508</xdr:rowOff>
    </xdr:from>
    <xdr:to>
      <xdr:col>29</xdr:col>
      <xdr:colOff>177800</xdr:colOff>
      <xdr:row>36</xdr:row>
      <xdr:rowOff>90208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41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303585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1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338732</xdr:rowOff>
    </xdr:from>
    <xdr:to>
      <xdr:col>26</xdr:col>
      <xdr:colOff>101600</xdr:colOff>
      <xdr:row>36</xdr:row>
      <xdr:rowOff>97432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4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82209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35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88495</xdr:rowOff>
    </xdr:from>
    <xdr:to>
      <xdr:col>22</xdr:col>
      <xdr:colOff>165100</xdr:colOff>
      <xdr:row>37</xdr:row>
      <xdr:rowOff>18645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41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3422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2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45488</xdr:rowOff>
    </xdr:from>
    <xdr:to>
      <xdr:col>19</xdr:col>
      <xdr:colOff>38100</xdr:colOff>
      <xdr:row>36</xdr:row>
      <xdr:rowOff>147088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9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131865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59368</xdr:rowOff>
    </xdr:from>
    <xdr:to>
      <xdr:col>15</xdr:col>
      <xdr:colOff>101600</xdr:colOff>
      <xdr:row>36</xdr:row>
      <xdr:rowOff>160968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12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145745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9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
1,401
79.58
2,854,874
2,669,499
178,837
1,433,991
3,058,059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78272</xdr:rowOff>
    </xdr:from>
    <xdr:to>
      <xdr:col>24</xdr:col>
      <xdr:colOff>63500</xdr:colOff>
      <xdr:row>36</xdr:row>
      <xdr:rowOff>110958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50472"/>
          <a:ext cx="838200" cy="3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110958</xdr:rowOff>
    </xdr:from>
    <xdr:to>
      <xdr:col>19</xdr:col>
      <xdr:colOff>177800</xdr:colOff>
      <xdr:row>36</xdr:row>
      <xdr:rowOff>117575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83158"/>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117575</xdr:rowOff>
    </xdr:from>
    <xdr:to>
      <xdr:col>15</xdr:col>
      <xdr:colOff>50800</xdr:colOff>
      <xdr:row>36</xdr:row>
      <xdr:rowOff>135510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89775"/>
          <a:ext cx="889000" cy="1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135510</xdr:rowOff>
    </xdr:from>
    <xdr:to>
      <xdr:col>10</xdr:col>
      <xdr:colOff>114300</xdr:colOff>
      <xdr:row>36</xdr:row>
      <xdr:rowOff>156141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07710"/>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25059</xdr:rowOff>
    </xdr:from>
    <xdr:to>
      <xdr:col>10</xdr:col>
      <xdr:colOff>165100</xdr:colOff>
      <xdr:row>37</xdr:row>
      <xdr:rowOff>126659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117786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67598</xdr:rowOff>
    </xdr:from>
    <xdr:to>
      <xdr:col>6</xdr:col>
      <xdr:colOff>38100</xdr:colOff>
      <xdr:row>37</xdr:row>
      <xdr:rowOff>169197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160324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27472</xdr:rowOff>
    </xdr:from>
    <xdr:to>
      <xdr:col>24</xdr:col>
      <xdr:colOff>114300</xdr:colOff>
      <xdr:row>36</xdr:row>
      <xdr:rowOff>129072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9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50349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5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60158</xdr:rowOff>
    </xdr:from>
    <xdr:to>
      <xdr:col>20</xdr:col>
      <xdr:colOff>38100</xdr:colOff>
      <xdr:row>36</xdr:row>
      <xdr:rowOff>161758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6835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66775</xdr:rowOff>
    </xdr:from>
    <xdr:to>
      <xdr:col>15</xdr:col>
      <xdr:colOff>101600</xdr:colOff>
      <xdr:row>36</xdr:row>
      <xdr:rowOff>168375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13452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1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84710</xdr:rowOff>
    </xdr:from>
    <xdr:to>
      <xdr:col>10</xdr:col>
      <xdr:colOff>165100</xdr:colOff>
      <xdr:row>37</xdr:row>
      <xdr:rowOff>14860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31387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3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105341</xdr:rowOff>
    </xdr:from>
    <xdr:to>
      <xdr:col>6</xdr:col>
      <xdr:colOff>38100</xdr:colOff>
      <xdr:row>37</xdr:row>
      <xdr:rowOff>35491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7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52018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5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69177</xdr:rowOff>
    </xdr:from>
    <xdr:to>
      <xdr:col>24</xdr:col>
      <xdr:colOff>63500</xdr:colOff>
      <xdr:row>57</xdr:row>
      <xdr:rowOff>77579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41827"/>
          <a:ext cx="8382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77579</xdr:rowOff>
    </xdr:from>
    <xdr:to>
      <xdr:col>19</xdr:col>
      <xdr:colOff>177800</xdr:colOff>
      <xdr:row>57</xdr:row>
      <xdr:rowOff>89688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50229"/>
          <a:ext cx="889000" cy="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89688</xdr:rowOff>
    </xdr:from>
    <xdr:to>
      <xdr:col>15</xdr:col>
      <xdr:colOff>50800</xdr:colOff>
      <xdr:row>57</xdr:row>
      <xdr:rowOff>104670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62338"/>
          <a:ext cx="889000" cy="1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101126</xdr:rowOff>
    </xdr:from>
    <xdr:to>
      <xdr:col>10</xdr:col>
      <xdr:colOff>114300</xdr:colOff>
      <xdr:row>57</xdr:row>
      <xdr:rowOff>104670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73776"/>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18145</xdr:rowOff>
    </xdr:from>
    <xdr:to>
      <xdr:col>10</xdr:col>
      <xdr:colOff>165100</xdr:colOff>
      <xdr:row>57</xdr:row>
      <xdr:rowOff>119745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9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136272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6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20616</xdr:rowOff>
    </xdr:from>
    <xdr:to>
      <xdr:col>6</xdr:col>
      <xdr:colOff>38100</xdr:colOff>
      <xdr:row>57</xdr:row>
      <xdr:rowOff>122216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138743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6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18377</xdr:rowOff>
    </xdr:from>
    <xdr:to>
      <xdr:col>24</xdr:col>
      <xdr:colOff>114300</xdr:colOff>
      <xdr:row>57</xdr:row>
      <xdr:rowOff>119977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9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123480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2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26779</xdr:rowOff>
    </xdr:from>
    <xdr:to>
      <xdr:col>20</xdr:col>
      <xdr:colOff>38100</xdr:colOff>
      <xdr:row>57</xdr:row>
      <xdr:rowOff>128379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119506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9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38888</xdr:rowOff>
    </xdr:from>
    <xdr:to>
      <xdr:col>15</xdr:col>
      <xdr:colOff>101600</xdr:colOff>
      <xdr:row>57</xdr:row>
      <xdr:rowOff>140488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1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131615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0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53870</xdr:rowOff>
    </xdr:from>
    <xdr:to>
      <xdr:col>10</xdr:col>
      <xdr:colOff>165100</xdr:colOff>
      <xdr:row>57</xdr:row>
      <xdr:rowOff>155470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146597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1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50326</xdr:rowOff>
    </xdr:from>
    <xdr:to>
      <xdr:col>6</xdr:col>
      <xdr:colOff>38100</xdr:colOff>
      <xdr:row>57</xdr:row>
      <xdr:rowOff>151926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2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143053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1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90436</xdr:rowOff>
    </xdr:from>
    <xdr:to>
      <xdr:col>24</xdr:col>
      <xdr:colOff>63500</xdr:colOff>
      <xdr:row>78</xdr:row>
      <xdr:rowOff>107386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63536"/>
          <a:ext cx="838200" cy="1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90436</xdr:rowOff>
    </xdr:from>
    <xdr:to>
      <xdr:col>19</xdr:col>
      <xdr:colOff>177800</xdr:colOff>
      <xdr:row>78</xdr:row>
      <xdr:rowOff>102219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63536"/>
          <a:ext cx="889000" cy="1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88178</xdr:rowOff>
    </xdr:from>
    <xdr:to>
      <xdr:col>15</xdr:col>
      <xdr:colOff>50800</xdr:colOff>
      <xdr:row>78</xdr:row>
      <xdr:rowOff>102219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61278"/>
          <a:ext cx="889000" cy="1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88178</xdr:rowOff>
    </xdr:from>
    <xdr:to>
      <xdr:col>10</xdr:col>
      <xdr:colOff>114300</xdr:colOff>
      <xdr:row>78</xdr:row>
      <xdr:rowOff>96101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61278"/>
          <a:ext cx="889000" cy="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56586</xdr:rowOff>
    </xdr:from>
    <xdr:to>
      <xdr:col>24</xdr:col>
      <xdr:colOff>114300</xdr:colOff>
      <xdr:row>78</xdr:row>
      <xdr:rowOff>158186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142963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39636</xdr:rowOff>
    </xdr:from>
    <xdr:to>
      <xdr:col>20</xdr:col>
      <xdr:colOff>38100</xdr:colOff>
      <xdr:row>78</xdr:row>
      <xdr:rowOff>141236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132363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50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51419</xdr:rowOff>
    </xdr:from>
    <xdr:to>
      <xdr:col>15</xdr:col>
      <xdr:colOff>101600</xdr:colOff>
      <xdr:row>78</xdr:row>
      <xdr:rowOff>153019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144146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37378</xdr:rowOff>
    </xdr:from>
    <xdr:to>
      <xdr:col>10</xdr:col>
      <xdr:colOff>165100</xdr:colOff>
      <xdr:row>78</xdr:row>
      <xdr:rowOff>138978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130105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5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45301</xdr:rowOff>
    </xdr:from>
    <xdr:to>
      <xdr:col>6</xdr:col>
      <xdr:colOff>38100</xdr:colOff>
      <xdr:row>78</xdr:row>
      <xdr:rowOff>146901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138028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1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36068</xdr:rowOff>
    </xdr:from>
    <xdr:to>
      <xdr:col>24</xdr:col>
      <xdr:colOff>63500</xdr:colOff>
      <xdr:row>94</xdr:row>
      <xdr:rowOff>152929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152368"/>
          <a:ext cx="838200" cy="1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132538</xdr:rowOff>
    </xdr:from>
    <xdr:to>
      <xdr:col>19</xdr:col>
      <xdr:colOff>177800</xdr:colOff>
      <xdr:row>94</xdr:row>
      <xdr:rowOff>152929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248838"/>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132538</xdr:rowOff>
    </xdr:from>
    <xdr:to>
      <xdr:col>15</xdr:col>
      <xdr:colOff>50800</xdr:colOff>
      <xdr:row>95</xdr:row>
      <xdr:rowOff>165593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248838"/>
          <a:ext cx="889000" cy="20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165593</xdr:rowOff>
    </xdr:from>
    <xdr:to>
      <xdr:col>10</xdr:col>
      <xdr:colOff>114300</xdr:colOff>
      <xdr:row>96</xdr:row>
      <xdr:rowOff>27449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453343"/>
          <a:ext cx="889000" cy="3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156718</xdr:rowOff>
    </xdr:from>
    <xdr:to>
      <xdr:col>24</xdr:col>
      <xdr:colOff>114300</xdr:colOff>
      <xdr:row>94</xdr:row>
      <xdr:rowOff>86868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1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8145</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95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102129</xdr:rowOff>
    </xdr:from>
    <xdr:to>
      <xdr:col>20</xdr:col>
      <xdr:colOff>38100</xdr:colOff>
      <xdr:row>95</xdr:row>
      <xdr:rowOff>32279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2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48806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599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81738</xdr:rowOff>
    </xdr:from>
    <xdr:to>
      <xdr:col>15</xdr:col>
      <xdr:colOff>101600</xdr:colOff>
      <xdr:row>95</xdr:row>
      <xdr:rowOff>11888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1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28415</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97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114793</xdr:rowOff>
    </xdr:from>
    <xdr:to>
      <xdr:col>10</xdr:col>
      <xdr:colOff>165100</xdr:colOff>
      <xdr:row>96</xdr:row>
      <xdr:rowOff>44943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40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61470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17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148099</xdr:rowOff>
    </xdr:from>
    <xdr:to>
      <xdr:col>6</xdr:col>
      <xdr:colOff>38100</xdr:colOff>
      <xdr:row>96</xdr:row>
      <xdr:rowOff>78249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43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94776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21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49886</xdr:rowOff>
    </xdr:from>
    <xdr:to>
      <xdr:col>55</xdr:col>
      <xdr:colOff>0</xdr:colOff>
      <xdr:row>37</xdr:row>
      <xdr:rowOff>50930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393536"/>
          <a:ext cx="8382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49886</xdr:rowOff>
    </xdr:from>
    <xdr:to>
      <xdr:col>50</xdr:col>
      <xdr:colOff>114300</xdr:colOff>
      <xdr:row>37</xdr:row>
      <xdr:rowOff>124202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393536"/>
          <a:ext cx="889000" cy="7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2740</xdr:rowOff>
    </xdr:from>
    <xdr:to>
      <xdr:col>45</xdr:col>
      <xdr:colOff>177800</xdr:colOff>
      <xdr:row>37</xdr:row>
      <xdr:rowOff>124202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46390"/>
          <a:ext cx="889000" cy="1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2740</xdr:rowOff>
    </xdr:from>
    <xdr:to>
      <xdr:col>41</xdr:col>
      <xdr:colOff>50800</xdr:colOff>
      <xdr:row>37</xdr:row>
      <xdr:rowOff>117738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46390"/>
          <a:ext cx="889000" cy="11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123522</xdr:rowOff>
    </xdr:from>
    <xdr:to>
      <xdr:col>41</xdr:col>
      <xdr:colOff>101600</xdr:colOff>
      <xdr:row>37</xdr:row>
      <xdr:rowOff>53672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29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44799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8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78565</xdr:rowOff>
    </xdr:from>
    <xdr:to>
      <xdr:col>36</xdr:col>
      <xdr:colOff>165100</xdr:colOff>
      <xdr:row>38</xdr:row>
      <xdr:rowOff>8716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221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171293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xdr:rowOff>
    </xdr:from>
    <xdr:to>
      <xdr:col>55</xdr:col>
      <xdr:colOff>50800</xdr:colOff>
      <xdr:row>37</xdr:row>
      <xdr:rowOff>101730</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3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23007</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1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170536</xdr:rowOff>
    </xdr:from>
    <xdr:to>
      <xdr:col>50</xdr:col>
      <xdr:colOff>165100</xdr:colOff>
      <xdr:row>37</xdr:row>
      <xdr:rowOff>100686</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117213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11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73402</xdr:rowOff>
    </xdr:from>
    <xdr:to>
      <xdr:col>46</xdr:col>
      <xdr:colOff>38100</xdr:colOff>
      <xdr:row>38</xdr:row>
      <xdr:rowOff>3552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1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166129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09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123390</xdr:rowOff>
    </xdr:from>
    <xdr:to>
      <xdr:col>41</xdr:col>
      <xdr:colOff>101600</xdr:colOff>
      <xdr:row>37</xdr:row>
      <xdr:rowOff>53540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2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70067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7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66938</xdr:rowOff>
    </xdr:from>
    <xdr:to>
      <xdr:col>36</xdr:col>
      <xdr:colOff>165100</xdr:colOff>
      <xdr:row>37</xdr:row>
      <xdr:rowOff>168538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1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13615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24377</xdr:rowOff>
    </xdr:from>
    <xdr:to>
      <xdr:col>55</xdr:col>
      <xdr:colOff>0</xdr:colOff>
      <xdr:row>58</xdr:row>
      <xdr:rowOff>54907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968477"/>
          <a:ext cx="838200" cy="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21967</xdr:rowOff>
    </xdr:from>
    <xdr:to>
      <xdr:col>50</xdr:col>
      <xdr:colOff>114300</xdr:colOff>
      <xdr:row>58</xdr:row>
      <xdr:rowOff>54907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966067"/>
          <a:ext cx="889000" cy="3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15849</xdr:rowOff>
    </xdr:from>
    <xdr:to>
      <xdr:col>45</xdr:col>
      <xdr:colOff>177800</xdr:colOff>
      <xdr:row>58</xdr:row>
      <xdr:rowOff>21967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959949"/>
          <a:ext cx="88900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15849</xdr:rowOff>
    </xdr:from>
    <xdr:to>
      <xdr:col>41</xdr:col>
      <xdr:colOff>50800</xdr:colOff>
      <xdr:row>58</xdr:row>
      <xdr:rowOff>54833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959949"/>
          <a:ext cx="889000" cy="3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20083</xdr:rowOff>
    </xdr:from>
    <xdr:to>
      <xdr:col>41</xdr:col>
      <xdr:colOff>101600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27549</xdr:rowOff>
    </xdr:from>
    <xdr:to>
      <xdr:col>36</xdr:col>
      <xdr:colOff>165100</xdr:colOff>
      <xdr:row>58</xdr:row>
      <xdr:rowOff>129149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120276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145027</xdr:rowOff>
    </xdr:from>
    <xdr:to>
      <xdr:col>55</xdr:col>
      <xdr:colOff>50800</xdr:colOff>
      <xdr:row>58</xdr:row>
      <xdr:rowOff>75177</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104404</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0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4107</xdr:rowOff>
    </xdr:from>
    <xdr:to>
      <xdr:col>50</xdr:col>
      <xdr:colOff>165100</xdr:colOff>
      <xdr:row>58</xdr:row>
      <xdr:rowOff>105707</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4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122234</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2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142617</xdr:rowOff>
    </xdr:from>
    <xdr:to>
      <xdr:col>46</xdr:col>
      <xdr:colOff>38100</xdr:colOff>
      <xdr:row>58</xdr:row>
      <xdr:rowOff>72767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1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89294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69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136499</xdr:rowOff>
    </xdr:from>
    <xdr:to>
      <xdr:col>41</xdr:col>
      <xdr:colOff>101600</xdr:colOff>
      <xdr:row>58</xdr:row>
      <xdr:rowOff>66649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0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83176</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68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4033</xdr:rowOff>
    </xdr:from>
    <xdr:to>
      <xdr:col>36</xdr:col>
      <xdr:colOff>165100</xdr:colOff>
      <xdr:row>58</xdr:row>
      <xdr:rowOff>105633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122160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72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xdr:rowOff>
    </xdr:from>
    <xdr:to>
      <xdr:col>55</xdr:col>
      <xdr:colOff>0</xdr:colOff>
      <xdr:row>78</xdr:row>
      <xdr:rowOff>89408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73261"/>
          <a:ext cx="838200" cy="8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131515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333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89408</xdr:rowOff>
    </xdr:from>
    <xdr:to>
      <xdr:col>50</xdr:col>
      <xdr:colOff>114300</xdr:colOff>
      <xdr:row>78</xdr:row>
      <xdr:rowOff>97617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462508"/>
          <a:ext cx="8890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97617</xdr:rowOff>
    </xdr:from>
    <xdr:to>
      <xdr:col>45</xdr:col>
      <xdr:colOff>177800</xdr:colOff>
      <xdr:row>78</xdr:row>
      <xdr:rowOff>127783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470717"/>
          <a:ext cx="889000" cy="3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127783</xdr:rowOff>
    </xdr:from>
    <xdr:to>
      <xdr:col>41</xdr:col>
      <xdr:colOff>50800</xdr:colOff>
      <xdr:row>78</xdr:row>
      <xdr:rowOff>139015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500883"/>
          <a:ext cx="889000" cy="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16123</xdr:rowOff>
    </xdr:from>
    <xdr:to>
      <xdr:col>41</xdr:col>
      <xdr:colOff>101600</xdr:colOff>
      <xdr:row>78</xdr:row>
      <xdr:rowOff>117723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8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134250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16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18152</xdr:rowOff>
    </xdr:from>
    <xdr:to>
      <xdr:col>36</xdr:col>
      <xdr:colOff>165100</xdr:colOff>
      <xdr:row>78</xdr:row>
      <xdr:rowOff>119752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136279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16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120811</xdr:rowOff>
    </xdr:from>
    <xdr:to>
      <xdr:col>55</xdr:col>
      <xdr:colOff>50800</xdr:colOff>
      <xdr:row>78</xdr:row>
      <xdr:rowOff>50961</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2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143688</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17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38608</xdr:rowOff>
    </xdr:from>
    <xdr:to>
      <xdr:col>50</xdr:col>
      <xdr:colOff>165100</xdr:colOff>
      <xdr:row>78</xdr:row>
      <xdr:rowOff>140208</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131335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0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46817</xdr:rowOff>
    </xdr:from>
    <xdr:to>
      <xdr:col>46</xdr:col>
      <xdr:colOff>38100</xdr:colOff>
      <xdr:row>78</xdr:row>
      <xdr:rowOff>148417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139544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1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76983</xdr:rowOff>
    </xdr:from>
    <xdr:to>
      <xdr:col>41</xdr:col>
      <xdr:colOff>101600</xdr:colOff>
      <xdr:row>79</xdr:row>
      <xdr:rowOff>7133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169710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5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88215</xdr:rowOff>
    </xdr:from>
    <xdr:to>
      <xdr:col>36</xdr:col>
      <xdr:colOff>165100</xdr:colOff>
      <xdr:row>79</xdr:row>
      <xdr:rowOff>18365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9492</xdr:rowOff>
    </xdr:from>
    <xdr:ext cx="378565"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3017" y="13554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60257</xdr:rowOff>
    </xdr:from>
    <xdr:to>
      <xdr:col>55</xdr:col>
      <xdr:colOff>0</xdr:colOff>
      <xdr:row>98</xdr:row>
      <xdr:rowOff>70785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862357"/>
          <a:ext cx="8382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34144</xdr:rowOff>
    </xdr:from>
    <xdr:to>
      <xdr:col>50</xdr:col>
      <xdr:colOff>114300</xdr:colOff>
      <xdr:row>98</xdr:row>
      <xdr:rowOff>70785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836244"/>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20348</xdr:rowOff>
    </xdr:from>
    <xdr:to>
      <xdr:col>45</xdr:col>
      <xdr:colOff>177800</xdr:colOff>
      <xdr:row>98</xdr:row>
      <xdr:rowOff>34144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822448"/>
          <a:ext cx="889000" cy="1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20348</xdr:rowOff>
    </xdr:from>
    <xdr:to>
      <xdr:col>41</xdr:col>
      <xdr:colOff>50800</xdr:colOff>
      <xdr:row>98</xdr:row>
      <xdr:rowOff>56238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822448"/>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47774</xdr:rowOff>
    </xdr:from>
    <xdr:to>
      <xdr:col>41</xdr:col>
      <xdr:colOff>101600</xdr:colOff>
      <xdr:row>98</xdr:row>
      <xdr:rowOff>149374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140501</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4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56352</xdr:rowOff>
    </xdr:from>
    <xdr:to>
      <xdr:col>36</xdr:col>
      <xdr:colOff>165100</xdr:colOff>
      <xdr:row>98</xdr:row>
      <xdr:rowOff>157952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149079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5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9457</xdr:rowOff>
    </xdr:from>
    <xdr:to>
      <xdr:col>55</xdr:col>
      <xdr:colOff>50800</xdr:colOff>
      <xdr:row>98</xdr:row>
      <xdr:rowOff>111057</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1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140284</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59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19985</xdr:rowOff>
    </xdr:from>
    <xdr:to>
      <xdr:col>50</xdr:col>
      <xdr:colOff>165100</xdr:colOff>
      <xdr:row>98</xdr:row>
      <xdr:rowOff>121585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138112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9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154794</xdr:rowOff>
    </xdr:from>
    <xdr:to>
      <xdr:col>46</xdr:col>
      <xdr:colOff>38100</xdr:colOff>
      <xdr:row>98</xdr:row>
      <xdr:rowOff>84944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78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101471</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6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140998</xdr:rowOff>
    </xdr:from>
    <xdr:to>
      <xdr:col>41</xdr:col>
      <xdr:colOff>101600</xdr:colOff>
      <xdr:row>98</xdr:row>
      <xdr:rowOff>71148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77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87675</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4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5438</xdr:rowOff>
    </xdr:from>
    <xdr:to>
      <xdr:col>36</xdr:col>
      <xdr:colOff>165100</xdr:colOff>
      <xdr:row>98</xdr:row>
      <xdr:rowOff>107038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0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123565</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58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14229</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700779"/>
          <a:ext cx="8382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13436</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99986"/>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75241</xdr:rowOff>
    </xdr:from>
    <xdr:to>
      <xdr:col>72</xdr:col>
      <xdr:colOff>38100</xdr:colOff>
      <xdr:row>39</xdr:row>
      <xdr:rowOff>5391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21918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6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77287</xdr:rowOff>
    </xdr:from>
    <xdr:to>
      <xdr:col>67</xdr:col>
      <xdr:colOff>101600</xdr:colOff>
      <xdr:row>39</xdr:row>
      <xdr:rowOff>7437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23964</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6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134879</xdr:rowOff>
    </xdr:from>
    <xdr:to>
      <xdr:col>85</xdr:col>
      <xdr:colOff>177800</xdr:colOff>
      <xdr:row>39</xdr:row>
      <xdr:rowOff>65029</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68527</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134086</xdr:rowOff>
    </xdr:from>
    <xdr:to>
      <xdr:col>67</xdr:col>
      <xdr:colOff>101600</xdr:colOff>
      <xdr:row>39</xdr:row>
      <xdr:rowOff>64236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4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55363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4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86878</xdr:rowOff>
    </xdr:from>
    <xdr:to>
      <xdr:col>85</xdr:col>
      <xdr:colOff>127000</xdr:colOff>
      <xdr:row>77</xdr:row>
      <xdr:rowOff>109925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288528"/>
          <a:ext cx="838200" cy="2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109925</xdr:rowOff>
    </xdr:from>
    <xdr:to>
      <xdr:col>81</xdr:col>
      <xdr:colOff>50800</xdr:colOff>
      <xdr:row>77</xdr:row>
      <xdr:rowOff>132651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311575"/>
          <a:ext cx="8890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132651</xdr:rowOff>
    </xdr:from>
    <xdr:to>
      <xdr:col>76</xdr:col>
      <xdr:colOff>114300</xdr:colOff>
      <xdr:row>77</xdr:row>
      <xdr:rowOff>165002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334301"/>
          <a:ext cx="889000" cy="3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165002</xdr:rowOff>
    </xdr:from>
    <xdr:to>
      <xdr:col>71</xdr:col>
      <xdr:colOff>177800</xdr:colOff>
      <xdr:row>78</xdr:row>
      <xdr:rowOff>5131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366652"/>
          <a:ext cx="889000" cy="1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36078</xdr:rowOff>
    </xdr:from>
    <xdr:to>
      <xdr:col>85</xdr:col>
      <xdr:colOff>177800</xdr:colOff>
      <xdr:row>77</xdr:row>
      <xdr:rowOff>137678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23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14505</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21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59125</xdr:rowOff>
    </xdr:from>
    <xdr:to>
      <xdr:col>81</xdr:col>
      <xdr:colOff>101600</xdr:colOff>
      <xdr:row>77</xdr:row>
      <xdr:rowOff>160725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151852</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35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81851</xdr:rowOff>
    </xdr:from>
    <xdr:to>
      <xdr:col>76</xdr:col>
      <xdr:colOff>165100</xdr:colOff>
      <xdr:row>78</xdr:row>
      <xdr:rowOff>12001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3128</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3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114202</xdr:rowOff>
    </xdr:from>
    <xdr:to>
      <xdr:col>72</xdr:col>
      <xdr:colOff>38100</xdr:colOff>
      <xdr:row>78</xdr:row>
      <xdr:rowOff>44352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31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35479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40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125781</xdr:rowOff>
    </xdr:from>
    <xdr:to>
      <xdr:col>67</xdr:col>
      <xdr:colOff>101600</xdr:colOff>
      <xdr:row>78</xdr:row>
      <xdr:rowOff>55931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3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47058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42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150420</xdr:rowOff>
    </xdr:from>
    <xdr:to>
      <xdr:col>85</xdr:col>
      <xdr:colOff>127000</xdr:colOff>
      <xdr:row>98</xdr:row>
      <xdr:rowOff>53814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781070"/>
          <a:ext cx="838200" cy="7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34779</xdr:rowOff>
    </xdr:from>
    <xdr:to>
      <xdr:col>81</xdr:col>
      <xdr:colOff>50800</xdr:colOff>
      <xdr:row>97</xdr:row>
      <xdr:rowOff>150420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665429"/>
          <a:ext cx="889000" cy="11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34779</xdr:rowOff>
    </xdr:from>
    <xdr:to>
      <xdr:col>76</xdr:col>
      <xdr:colOff>114300</xdr:colOff>
      <xdr:row>98</xdr:row>
      <xdr:rowOff>56885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665429"/>
          <a:ext cx="889000" cy="19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143141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77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129698</xdr:rowOff>
    </xdr:from>
    <xdr:to>
      <xdr:col>71</xdr:col>
      <xdr:colOff>177800</xdr:colOff>
      <xdr:row>98</xdr:row>
      <xdr:rowOff>56885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760348"/>
          <a:ext cx="889000" cy="9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3014</xdr:rowOff>
    </xdr:from>
    <xdr:to>
      <xdr:col>85</xdr:col>
      <xdr:colOff>177800</xdr:colOff>
      <xdr:row>98</xdr:row>
      <xdr:rowOff>104614</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0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25891</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65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99620</xdr:rowOff>
    </xdr:from>
    <xdr:to>
      <xdr:col>81</xdr:col>
      <xdr:colOff>101600</xdr:colOff>
      <xdr:row>98</xdr:row>
      <xdr:rowOff>29770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46297</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50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155429</xdr:rowOff>
    </xdr:from>
    <xdr:to>
      <xdr:col>76</xdr:col>
      <xdr:colOff>165100</xdr:colOff>
      <xdr:row>97</xdr:row>
      <xdr:rowOff>85579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6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102106</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38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6085</xdr:rowOff>
    </xdr:from>
    <xdr:to>
      <xdr:col>72</xdr:col>
      <xdr:colOff>38100</xdr:colOff>
      <xdr:row>98</xdr:row>
      <xdr:rowOff>107685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0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124212</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58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78898</xdr:rowOff>
    </xdr:from>
    <xdr:to>
      <xdr:col>67</xdr:col>
      <xdr:colOff>101600</xdr:colOff>
      <xdr:row>98</xdr:row>
      <xdr:rowOff>9048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70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25575</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48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130142</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45242"/>
          <a:ext cx="889000" cy="14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130142</xdr:rowOff>
    </xdr:from>
    <xdr:to>
      <xdr:col>102</xdr:col>
      <xdr:colOff>114300</xdr:colOff>
      <xdr:row>39</xdr:row>
      <xdr:rowOff>92021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645242"/>
          <a:ext cx="889000" cy="13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20984</xdr:rowOff>
    </xdr:from>
    <xdr:to>
      <xdr:col>102</xdr:col>
      <xdr:colOff>165100</xdr:colOff>
      <xdr:row>39</xdr:row>
      <xdr:rowOff>122584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0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113711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80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36376</xdr:rowOff>
    </xdr:from>
    <xdr:to>
      <xdr:col>98</xdr:col>
      <xdr:colOff>38100</xdr:colOff>
      <xdr:row>39</xdr:row>
      <xdr:rowOff>137976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2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154503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9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79342</xdr:rowOff>
    </xdr:from>
    <xdr:to>
      <xdr:col>102</xdr:col>
      <xdr:colOff>165100</xdr:colOff>
      <xdr:row>39</xdr:row>
      <xdr:rowOff>9492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5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26019</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278111" y="636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41221</xdr:rowOff>
    </xdr:from>
    <xdr:to>
      <xdr:col>98</xdr:col>
      <xdr:colOff>38100</xdr:colOff>
      <xdr:row>39</xdr:row>
      <xdr:rowOff>142821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133948</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820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51679</xdr:rowOff>
    </xdr:from>
    <xdr:to>
      <xdr:col>102</xdr:col>
      <xdr:colOff>165100</xdr:colOff>
      <xdr:row>58</xdr:row>
      <xdr:rowOff>153279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169806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52370</xdr:rowOff>
    </xdr:from>
    <xdr:to>
      <xdr:col>98</xdr:col>
      <xdr:colOff>38100</xdr:colOff>
      <xdr:row>58</xdr:row>
      <xdr:rowOff>153970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170497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167295</xdr:rowOff>
    </xdr:from>
    <xdr:to>
      <xdr:col>116</xdr:col>
      <xdr:colOff>63500</xdr:colOff>
      <xdr:row>77</xdr:row>
      <xdr:rowOff>22163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197495"/>
          <a:ext cx="838200" cy="2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22163</xdr:rowOff>
    </xdr:from>
    <xdr:to>
      <xdr:col>111</xdr:col>
      <xdr:colOff>177800</xdr:colOff>
      <xdr:row>77</xdr:row>
      <xdr:rowOff>34361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223813"/>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9111</xdr:rowOff>
    </xdr:from>
    <xdr:to>
      <xdr:col>107</xdr:col>
      <xdr:colOff>50800</xdr:colOff>
      <xdr:row>77</xdr:row>
      <xdr:rowOff>34361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210761"/>
          <a:ext cx="889000" cy="2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9111</xdr:rowOff>
    </xdr:from>
    <xdr:to>
      <xdr:col>102</xdr:col>
      <xdr:colOff>114300</xdr:colOff>
      <xdr:row>77</xdr:row>
      <xdr:rowOff>61167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210761"/>
          <a:ext cx="889000" cy="5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23902</xdr:rowOff>
    </xdr:from>
    <xdr:to>
      <xdr:col>102</xdr:col>
      <xdr:colOff>165100</xdr:colOff>
      <xdr:row>77</xdr:row>
      <xdr:rowOff>125502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2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116629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31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30564</xdr:rowOff>
    </xdr:from>
    <xdr:to>
      <xdr:col>98</xdr:col>
      <xdr:colOff>38100</xdr:colOff>
      <xdr:row>77</xdr:row>
      <xdr:rowOff>132164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123291</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32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116495</xdr:rowOff>
    </xdr:from>
    <xdr:to>
      <xdr:col>116</xdr:col>
      <xdr:colOff>114300</xdr:colOff>
      <xdr:row>77</xdr:row>
      <xdr:rowOff>46645</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139372</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9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142813</xdr:rowOff>
    </xdr:from>
    <xdr:to>
      <xdr:col>112</xdr:col>
      <xdr:colOff>38100</xdr:colOff>
      <xdr:row>77</xdr:row>
      <xdr:rowOff>72963</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64090</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326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155011</xdr:rowOff>
    </xdr:from>
    <xdr:to>
      <xdr:col>107</xdr:col>
      <xdr:colOff>101600</xdr:colOff>
      <xdr:row>77</xdr:row>
      <xdr:rowOff>85161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76288</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27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129761</xdr:rowOff>
    </xdr:from>
    <xdr:to>
      <xdr:col>102</xdr:col>
      <xdr:colOff>165100</xdr:colOff>
      <xdr:row>77</xdr:row>
      <xdr:rowOff>59911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76437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93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10367</xdr:rowOff>
    </xdr:from>
    <xdr:to>
      <xdr:col>98</xdr:col>
      <xdr:colOff>38100</xdr:colOff>
      <xdr:row>77</xdr:row>
      <xdr:rowOff>111967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21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128494</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98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全体の歳出決算総額は、前年度と比較して約</a:t>
          </a:r>
          <a:r>
            <a:rPr kumimoji="1" lang="en-US" altLang="ja-JP" sz="1250">
              <a:latin typeface="ＭＳ Ｐゴシック" panose="020B0600070205080204" pitchFamily="50" charset="-128"/>
              <a:ea typeface="ＭＳ Ｐゴシック" panose="020B0600070205080204" pitchFamily="50" charset="-128"/>
            </a:rPr>
            <a:t>128,700</a:t>
          </a:r>
          <a:r>
            <a:rPr kumimoji="1" lang="ja-JP" altLang="en-US" sz="1250">
              <a:latin typeface="ＭＳ Ｐゴシック" panose="020B0600070205080204" pitchFamily="50" charset="-128"/>
              <a:ea typeface="ＭＳ Ｐゴシック" panose="020B0600070205080204" pitchFamily="50" charset="-128"/>
            </a:rPr>
            <a:t>千円増加しており、歳出総額における住民一人当たりの値は、</a:t>
          </a:r>
          <a:r>
            <a:rPr kumimoji="1" lang="en-US" altLang="ja-JP" sz="1250">
              <a:latin typeface="ＭＳ Ｐゴシック" panose="020B0600070205080204" pitchFamily="50" charset="-128"/>
              <a:ea typeface="ＭＳ Ｐゴシック" panose="020B0600070205080204" pitchFamily="50" charset="-128"/>
            </a:rPr>
            <a:t>1,890,580</a:t>
          </a:r>
          <a:r>
            <a:rPr kumimoji="1" lang="ja-JP" altLang="en-US" sz="1250">
              <a:latin typeface="ＭＳ Ｐゴシック" panose="020B0600070205080204" pitchFamily="50" charset="-128"/>
              <a:ea typeface="ＭＳ Ｐゴシック" panose="020B0600070205080204" pitchFamily="50" charset="-128"/>
            </a:rPr>
            <a:t>円</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前年度比</a:t>
          </a:r>
          <a:r>
            <a:rPr kumimoji="1" lang="en-US" altLang="ja-JP" sz="1250">
              <a:latin typeface="ＭＳ Ｐゴシック" panose="020B0600070205080204" pitchFamily="50" charset="-128"/>
              <a:ea typeface="ＭＳ Ｐゴシック" panose="020B0600070205080204" pitchFamily="50" charset="-128"/>
            </a:rPr>
            <a:t>147,914</a:t>
          </a:r>
          <a:r>
            <a:rPr kumimoji="1" lang="ja-JP" altLang="en-US" sz="1250">
              <a:latin typeface="ＭＳ Ｐゴシック" panose="020B0600070205080204" pitchFamily="50" charset="-128"/>
              <a:ea typeface="ＭＳ Ｐゴシック" panose="020B0600070205080204" pitchFamily="50" charset="-128"/>
            </a:rPr>
            <a:t>円増</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となった。主に人口減少が要因で、住民一人当たりのコストは増加傾向にある。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・人件費は、住民一人当たり</a:t>
          </a:r>
          <a:r>
            <a:rPr kumimoji="1" lang="en-US" altLang="ja-JP" sz="1250">
              <a:latin typeface="ＭＳ Ｐゴシック" panose="020B0600070205080204" pitchFamily="50" charset="-128"/>
              <a:ea typeface="ＭＳ Ｐゴシック" panose="020B0600070205080204" pitchFamily="50" charset="-128"/>
            </a:rPr>
            <a:t>327,620</a:t>
          </a:r>
          <a:r>
            <a:rPr kumimoji="1" lang="ja-JP" altLang="en-US" sz="1250">
              <a:latin typeface="ＭＳ Ｐゴシック" panose="020B0600070205080204" pitchFamily="50" charset="-128"/>
              <a:ea typeface="ＭＳ Ｐゴシック" panose="020B0600070205080204" pitchFamily="50" charset="-128"/>
            </a:rPr>
            <a:t>円で、前年度より</a:t>
          </a:r>
          <a:r>
            <a:rPr kumimoji="1" lang="en-US" altLang="ja-JP" sz="1250">
              <a:latin typeface="ＭＳ Ｐゴシック" panose="020B0600070205080204" pitchFamily="50" charset="-128"/>
              <a:ea typeface="ＭＳ Ｐゴシック" panose="020B0600070205080204" pitchFamily="50" charset="-128"/>
            </a:rPr>
            <a:t>20,018</a:t>
          </a:r>
          <a:r>
            <a:rPr kumimoji="1" lang="ja-JP" altLang="en-US" sz="1250">
              <a:latin typeface="ＭＳ Ｐゴシック" panose="020B0600070205080204" pitchFamily="50" charset="-128"/>
              <a:ea typeface="ＭＳ Ｐゴシック" panose="020B0600070205080204" pitchFamily="50" charset="-128"/>
            </a:rPr>
            <a:t>円増加している。これは、特別職の新規就任等によるもので、類似団体平均より高い水準となっている。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・物件費は、住民一人当たり</a:t>
          </a:r>
          <a:r>
            <a:rPr kumimoji="1" lang="en-US" altLang="ja-JP" sz="1250">
              <a:latin typeface="ＭＳ Ｐゴシック" panose="020B0600070205080204" pitchFamily="50" charset="-128"/>
              <a:ea typeface="ＭＳ Ｐゴシック" panose="020B0600070205080204" pitchFamily="50" charset="-128"/>
            </a:rPr>
            <a:t>223,399</a:t>
          </a:r>
          <a:r>
            <a:rPr kumimoji="1" lang="ja-JP" altLang="en-US" sz="1250">
              <a:latin typeface="ＭＳ Ｐゴシック" panose="020B0600070205080204" pitchFamily="50" charset="-128"/>
              <a:ea typeface="ＭＳ Ｐゴシック" panose="020B0600070205080204" pitchFamily="50" charset="-128"/>
            </a:rPr>
            <a:t>円で、前年度より</a:t>
          </a:r>
          <a:r>
            <a:rPr kumimoji="1" lang="en-US" altLang="ja-JP" sz="1250">
              <a:latin typeface="ＭＳ Ｐゴシック" panose="020B0600070205080204" pitchFamily="50" charset="-128"/>
              <a:ea typeface="ＭＳ Ｐゴシック" panose="020B0600070205080204" pitchFamily="50" charset="-128"/>
            </a:rPr>
            <a:t>14,701</a:t>
          </a:r>
          <a:r>
            <a:rPr kumimoji="1" lang="ja-JP" altLang="en-US" sz="1250">
              <a:latin typeface="ＭＳ Ｐゴシック" panose="020B0600070205080204" pitchFamily="50" charset="-128"/>
              <a:ea typeface="ＭＳ Ｐゴシック" panose="020B0600070205080204" pitchFamily="50" charset="-128"/>
            </a:rPr>
            <a:t>円増加している。これは、庁内の電算システム更新等によるものであるが、類似団体平均よりも低く抑えられいている。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・扶助費は、住民一人当たり</a:t>
          </a:r>
          <a:r>
            <a:rPr kumimoji="1" lang="en-US" altLang="ja-JP" sz="1250">
              <a:latin typeface="ＭＳ Ｐゴシック" panose="020B0600070205080204" pitchFamily="50" charset="-128"/>
              <a:ea typeface="ＭＳ Ｐゴシック" panose="020B0600070205080204" pitchFamily="50" charset="-128"/>
            </a:rPr>
            <a:t>113,600</a:t>
          </a:r>
          <a:r>
            <a:rPr kumimoji="1" lang="ja-JP" altLang="en-US" sz="1250">
              <a:latin typeface="ＭＳ Ｐゴシック" panose="020B0600070205080204" pitchFamily="50" charset="-128"/>
              <a:ea typeface="ＭＳ Ｐゴシック" panose="020B0600070205080204" pitchFamily="50" charset="-128"/>
            </a:rPr>
            <a:t>円で、前年度より</a:t>
          </a:r>
          <a:r>
            <a:rPr kumimoji="1" lang="en-US" altLang="ja-JP" sz="1250">
              <a:latin typeface="ＭＳ Ｐゴシック" panose="020B0600070205080204" pitchFamily="50" charset="-128"/>
              <a:ea typeface="ＭＳ Ｐゴシック" panose="020B0600070205080204" pitchFamily="50" charset="-128"/>
            </a:rPr>
            <a:t>15,336</a:t>
          </a:r>
          <a:r>
            <a:rPr kumimoji="1" lang="ja-JP" altLang="en-US" sz="1250">
              <a:latin typeface="ＭＳ Ｐゴシック" panose="020B0600070205080204" pitchFamily="50" charset="-128"/>
              <a:ea typeface="ＭＳ Ｐゴシック" panose="020B0600070205080204" pitchFamily="50" charset="-128"/>
            </a:rPr>
            <a:t>円増加している。これは、臨時特別給付金事業等によるものであるが、高齢化の影響で今後も高い水準で推移すると予想される。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250">
              <a:latin typeface="ＭＳ Ｐゴシック" panose="020B0600070205080204" pitchFamily="50" charset="-128"/>
              <a:ea typeface="ＭＳ Ｐゴシック" panose="020B0600070205080204" pitchFamily="50" charset="-128"/>
            </a:rPr>
            <a:t>504,477</a:t>
          </a:r>
          <a:r>
            <a:rPr kumimoji="1" lang="ja-JP" altLang="en-US" sz="1250">
              <a:latin typeface="ＭＳ Ｐゴシック" panose="020B0600070205080204" pitchFamily="50" charset="-128"/>
              <a:ea typeface="ＭＳ Ｐゴシック" panose="020B0600070205080204" pitchFamily="50" charset="-128"/>
            </a:rPr>
            <a:t>円で、前年度より</a:t>
          </a:r>
          <a:r>
            <a:rPr kumimoji="1" lang="en-US" altLang="ja-JP" sz="1250">
              <a:latin typeface="ＭＳ Ｐゴシック" panose="020B0600070205080204" pitchFamily="50" charset="-128"/>
              <a:ea typeface="ＭＳ Ｐゴシック" panose="020B0600070205080204" pitchFamily="50" charset="-128"/>
            </a:rPr>
            <a:t>133,552</a:t>
          </a:r>
          <a:r>
            <a:rPr kumimoji="1" lang="ja-JP" altLang="en-US" sz="1250">
              <a:latin typeface="ＭＳ Ｐゴシック" panose="020B0600070205080204" pitchFamily="50" charset="-128"/>
              <a:ea typeface="ＭＳ Ｐゴシック" panose="020B0600070205080204" pitchFamily="50" charset="-128"/>
            </a:rPr>
            <a:t>円増加している。これは、単身者用集合住宅の建設や公共施設の耐震化改修工事によるもので、類似団体平均よりも上回っている要因でもある。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・積立金は、住民一人当たり</a:t>
          </a:r>
          <a:r>
            <a:rPr kumimoji="1" lang="en-US" altLang="ja-JP" sz="1250">
              <a:latin typeface="ＭＳ Ｐゴシック" panose="020B0600070205080204" pitchFamily="50" charset="-128"/>
              <a:ea typeface="ＭＳ Ｐゴシック" panose="020B0600070205080204" pitchFamily="50" charset="-128"/>
            </a:rPr>
            <a:t>127,627</a:t>
          </a:r>
          <a:r>
            <a:rPr kumimoji="1" lang="ja-JP" altLang="en-US" sz="1250">
              <a:latin typeface="ＭＳ Ｐゴシック" panose="020B0600070205080204" pitchFamily="50" charset="-128"/>
              <a:ea typeface="ＭＳ Ｐゴシック" panose="020B0600070205080204" pitchFamily="50" charset="-128"/>
            </a:rPr>
            <a:t>円で、前年度より</a:t>
          </a:r>
          <a:r>
            <a:rPr kumimoji="1" lang="en-US" altLang="ja-JP" sz="1250">
              <a:latin typeface="ＭＳ Ｐゴシック" panose="020B0600070205080204" pitchFamily="50" charset="-128"/>
              <a:ea typeface="ＭＳ Ｐゴシック" panose="020B0600070205080204" pitchFamily="50" charset="-128"/>
            </a:rPr>
            <a:t>58,932</a:t>
          </a:r>
          <a:r>
            <a:rPr kumimoji="1" lang="ja-JP" altLang="en-US" sz="1250">
              <a:latin typeface="ＭＳ Ｐゴシック" panose="020B0600070205080204" pitchFamily="50" charset="-128"/>
              <a:ea typeface="ＭＳ Ｐゴシック" panose="020B0600070205080204" pitchFamily="50" charset="-128"/>
            </a:rPr>
            <a:t>円減少している。これは、財政調整基金への積立額が大幅に減少したことによるものであるが、類似団体平均よりも多く基金積立を行っている。</a:t>
          </a:r>
          <a:endParaRPr kumimoji="1" lang="en-US" altLang="ja-JP" sz="1250">
            <a:latin typeface="ＭＳ Ｐゴシック" panose="020B0600070205080204" pitchFamily="50" charset="-128"/>
            <a:ea typeface="ＭＳ Ｐゴシック" panose="020B0600070205080204" pitchFamily="50" charset="-128"/>
          </a:endParaRPr>
        </a:p>
        <a:p>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
1,401
79.58
2,854,874
2,669,499
178,837
1,433,991
3,058,059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84328</xdr:rowOff>
    </xdr:from>
    <xdr:to>
      <xdr:col>24</xdr:col>
      <xdr:colOff>63500</xdr:colOff>
      <xdr:row>37</xdr:row>
      <xdr:rowOff>90234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27978"/>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84328</xdr:rowOff>
    </xdr:from>
    <xdr:to>
      <xdr:col>19</xdr:col>
      <xdr:colOff>177800</xdr:colOff>
      <xdr:row>37</xdr:row>
      <xdr:rowOff>84861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7978"/>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84861</xdr:rowOff>
    </xdr:from>
    <xdr:to>
      <xdr:col>15</xdr:col>
      <xdr:colOff>50800</xdr:colOff>
      <xdr:row>37</xdr:row>
      <xdr:rowOff>89408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28511"/>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89408</xdr:rowOff>
    </xdr:from>
    <xdr:to>
      <xdr:col>10</xdr:col>
      <xdr:colOff>114300</xdr:colOff>
      <xdr:row>37</xdr:row>
      <xdr:rowOff>95593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33058"/>
          <a:ext cx="889000" cy="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118491</xdr:rowOff>
    </xdr:from>
    <xdr:to>
      <xdr:col>10</xdr:col>
      <xdr:colOff>165100</xdr:colOff>
      <xdr:row>38</xdr:row>
      <xdr:rowOff>48640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621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39768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111303</xdr:rowOff>
    </xdr:from>
    <xdr:to>
      <xdr:col>6</xdr:col>
      <xdr:colOff>38100</xdr:colOff>
      <xdr:row>38</xdr:row>
      <xdr:rowOff>41453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32580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39434</xdr:rowOff>
    </xdr:from>
    <xdr:to>
      <xdr:col>24</xdr:col>
      <xdr:colOff>114300</xdr:colOff>
      <xdr:row>37</xdr:row>
      <xdr:rowOff>141034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8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62311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3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33528</xdr:rowOff>
    </xdr:from>
    <xdr:to>
      <xdr:col>20</xdr:col>
      <xdr:colOff>38100</xdr:colOff>
      <xdr:row>37</xdr:row>
      <xdr:rowOff>135128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151655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5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34061</xdr:rowOff>
    </xdr:from>
    <xdr:to>
      <xdr:col>15</xdr:col>
      <xdr:colOff>101600</xdr:colOff>
      <xdr:row>37</xdr:row>
      <xdr:rowOff>135661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152188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38608</xdr:rowOff>
    </xdr:from>
    <xdr:to>
      <xdr:col>10</xdr:col>
      <xdr:colOff>165100</xdr:colOff>
      <xdr:row>37</xdr:row>
      <xdr:rowOff>140208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156735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44793</xdr:rowOff>
    </xdr:from>
    <xdr:to>
      <xdr:col>6</xdr:col>
      <xdr:colOff>38100</xdr:colOff>
      <xdr:row>37</xdr:row>
      <xdr:rowOff>146393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162920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35558</xdr:rowOff>
    </xdr:from>
    <xdr:to>
      <xdr:col>24</xdr:col>
      <xdr:colOff>63500</xdr:colOff>
      <xdr:row>58</xdr:row>
      <xdr:rowOff>50326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79658"/>
          <a:ext cx="8382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26608</xdr:rowOff>
    </xdr:from>
    <xdr:to>
      <xdr:col>19</xdr:col>
      <xdr:colOff>177800</xdr:colOff>
      <xdr:row>58</xdr:row>
      <xdr:rowOff>35558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70708"/>
          <a:ext cx="889000" cy="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26608</xdr:rowOff>
    </xdr:from>
    <xdr:to>
      <xdr:col>15</xdr:col>
      <xdr:colOff>50800</xdr:colOff>
      <xdr:row>58</xdr:row>
      <xdr:rowOff>30238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70708"/>
          <a:ext cx="8890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30238</xdr:rowOff>
    </xdr:from>
    <xdr:to>
      <xdr:col>10</xdr:col>
      <xdr:colOff>114300</xdr:colOff>
      <xdr:row>58</xdr:row>
      <xdr:rowOff>31464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74338"/>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164134</xdr:rowOff>
    </xdr:from>
    <xdr:to>
      <xdr:col>10</xdr:col>
      <xdr:colOff>165100</xdr:colOff>
      <xdr:row>58</xdr:row>
      <xdr:rowOff>94284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85411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24157</xdr:rowOff>
    </xdr:from>
    <xdr:to>
      <xdr:col>6</xdr:col>
      <xdr:colOff>38100</xdr:colOff>
      <xdr:row>58</xdr:row>
      <xdr:rowOff>125757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116884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170976</xdr:rowOff>
    </xdr:from>
    <xdr:to>
      <xdr:col>24</xdr:col>
      <xdr:colOff>114300</xdr:colOff>
      <xdr:row>58</xdr:row>
      <xdr:rowOff>101126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156208</xdr:rowOff>
    </xdr:from>
    <xdr:to>
      <xdr:col>20</xdr:col>
      <xdr:colOff>38100</xdr:colOff>
      <xdr:row>58</xdr:row>
      <xdr:rowOff>86358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77485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2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147258</xdr:rowOff>
    </xdr:from>
    <xdr:to>
      <xdr:col>15</xdr:col>
      <xdr:colOff>101600</xdr:colOff>
      <xdr:row>58</xdr:row>
      <xdr:rowOff>77408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68535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12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150888</xdr:rowOff>
    </xdr:from>
    <xdr:to>
      <xdr:col>10</xdr:col>
      <xdr:colOff>165100</xdr:colOff>
      <xdr:row>58</xdr:row>
      <xdr:rowOff>81038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97565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9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152114</xdr:rowOff>
    </xdr:from>
    <xdr:to>
      <xdr:col>6</xdr:col>
      <xdr:colOff>38100</xdr:colOff>
      <xdr:row>58</xdr:row>
      <xdr:rowOff>82264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98791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9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322</xdr:rowOff>
    </xdr:from>
    <xdr:to>
      <xdr:col>24</xdr:col>
      <xdr:colOff>63500</xdr:colOff>
      <xdr:row>75</xdr:row>
      <xdr:rowOff>19035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687622"/>
          <a:ext cx="838200" cy="19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19035</xdr:rowOff>
    </xdr:from>
    <xdr:to>
      <xdr:col>19</xdr:col>
      <xdr:colOff>177800</xdr:colOff>
      <xdr:row>75</xdr:row>
      <xdr:rowOff>132130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877785"/>
          <a:ext cx="889000" cy="1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132130</xdr:rowOff>
    </xdr:from>
    <xdr:to>
      <xdr:col>15</xdr:col>
      <xdr:colOff>50800</xdr:colOff>
      <xdr:row>76</xdr:row>
      <xdr:rowOff>107513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90880"/>
          <a:ext cx="889000" cy="14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15971</xdr:rowOff>
    </xdr:from>
    <xdr:to>
      <xdr:col>10</xdr:col>
      <xdr:colOff>114300</xdr:colOff>
      <xdr:row>76</xdr:row>
      <xdr:rowOff>107513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046171"/>
          <a:ext cx="889000" cy="9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120019</xdr:rowOff>
    </xdr:from>
    <xdr:to>
      <xdr:col>10</xdr:col>
      <xdr:colOff>165100</xdr:colOff>
      <xdr:row>77</xdr:row>
      <xdr:rowOff>50169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41296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6029</xdr:rowOff>
    </xdr:from>
    <xdr:to>
      <xdr:col>6</xdr:col>
      <xdr:colOff>38100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120972</xdr:rowOff>
    </xdr:from>
    <xdr:to>
      <xdr:col>24</xdr:col>
      <xdr:colOff>114300</xdr:colOff>
      <xdr:row>74</xdr:row>
      <xdr:rowOff>51122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3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143849</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4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139685</xdr:rowOff>
    </xdr:from>
    <xdr:to>
      <xdr:col>20</xdr:col>
      <xdr:colOff>38100</xdr:colOff>
      <xdr:row>75</xdr:row>
      <xdr:rowOff>69835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86362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0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81330</xdr:rowOff>
    </xdr:from>
    <xdr:to>
      <xdr:col>15</xdr:col>
      <xdr:colOff>101600</xdr:colOff>
      <xdr:row>76</xdr:row>
      <xdr:rowOff>11480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28007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1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56713</xdr:rowOff>
    </xdr:from>
    <xdr:to>
      <xdr:col>10</xdr:col>
      <xdr:colOff>165100</xdr:colOff>
      <xdr:row>76</xdr:row>
      <xdr:rowOff>158313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3390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6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136622</xdr:rowOff>
    </xdr:from>
    <xdr:to>
      <xdr:col>6</xdr:col>
      <xdr:colOff>38100</xdr:colOff>
      <xdr:row>76</xdr:row>
      <xdr:rowOff>66771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953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83299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7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27046</xdr:rowOff>
    </xdr:from>
    <xdr:to>
      <xdr:col>24</xdr:col>
      <xdr:colOff>63500</xdr:colOff>
      <xdr:row>97</xdr:row>
      <xdr:rowOff>55048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657696"/>
          <a:ext cx="838200" cy="2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55048</xdr:rowOff>
    </xdr:from>
    <xdr:to>
      <xdr:col>19</xdr:col>
      <xdr:colOff>177800</xdr:colOff>
      <xdr:row>97</xdr:row>
      <xdr:rowOff>63233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685698"/>
          <a:ext cx="889000" cy="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63233</xdr:rowOff>
    </xdr:from>
    <xdr:to>
      <xdr:col>15</xdr:col>
      <xdr:colOff>50800</xdr:colOff>
      <xdr:row>97</xdr:row>
      <xdr:rowOff>105132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693883"/>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105132</xdr:rowOff>
    </xdr:from>
    <xdr:to>
      <xdr:col>10</xdr:col>
      <xdr:colOff>114300</xdr:colOff>
      <xdr:row>97</xdr:row>
      <xdr:rowOff>129186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735782"/>
          <a:ext cx="889000" cy="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141802</xdr:rowOff>
    </xdr:from>
    <xdr:to>
      <xdr:col>10</xdr:col>
      <xdr:colOff>165100</xdr:colOff>
      <xdr:row>97</xdr:row>
      <xdr:rowOff>71952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88479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7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2375</xdr:rowOff>
    </xdr:from>
    <xdr:to>
      <xdr:col>6</xdr:col>
      <xdr:colOff>38100</xdr:colOff>
      <xdr:row>97</xdr:row>
      <xdr:rowOff>103975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120502</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147696</xdr:rowOff>
    </xdr:from>
    <xdr:to>
      <xdr:col>24</xdr:col>
      <xdr:colOff>114300</xdr:colOff>
      <xdr:row>97</xdr:row>
      <xdr:rowOff>77846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6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126123</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8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4248</xdr:rowOff>
    </xdr:from>
    <xdr:to>
      <xdr:col>20</xdr:col>
      <xdr:colOff>38100</xdr:colOff>
      <xdr:row>97</xdr:row>
      <xdr:rowOff>105848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6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96975</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72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12433</xdr:rowOff>
    </xdr:from>
    <xdr:to>
      <xdr:col>15</xdr:col>
      <xdr:colOff>101600</xdr:colOff>
      <xdr:row>97</xdr:row>
      <xdr:rowOff>114033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6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105160</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73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54332</xdr:rowOff>
    </xdr:from>
    <xdr:to>
      <xdr:col>10</xdr:col>
      <xdr:colOff>165100</xdr:colOff>
      <xdr:row>97</xdr:row>
      <xdr:rowOff>155932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8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147059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77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78386</xdr:rowOff>
    </xdr:from>
    <xdr:to>
      <xdr:col>6</xdr:col>
      <xdr:colOff>38100</xdr:colOff>
      <xdr:row>98</xdr:row>
      <xdr:rowOff>8536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7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171113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80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44412</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73096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43917</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0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151174</xdr:rowOff>
    </xdr:from>
    <xdr:to>
      <xdr:col>41</xdr:col>
      <xdr:colOff>101600</xdr:colOff>
      <xdr:row>39</xdr:row>
      <xdr:rowOff>81324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97851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44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154356</xdr:rowOff>
    </xdr:from>
    <xdr:to>
      <xdr:col>36</xdr:col>
      <xdr:colOff>165100</xdr:colOff>
      <xdr:row>39</xdr:row>
      <xdr:rowOff>84506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101033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165062</xdr:rowOff>
    </xdr:from>
    <xdr:to>
      <xdr:col>55</xdr:col>
      <xdr:colOff>50800</xdr:colOff>
      <xdr:row>39</xdr:row>
      <xdr:rowOff>95212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164567</xdr:rowOff>
    </xdr:from>
    <xdr:to>
      <xdr:col>36</xdr:col>
      <xdr:colOff>165100</xdr:colOff>
      <xdr:row>39</xdr:row>
      <xdr:rowOff>94717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85844</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15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150059</xdr:rowOff>
    </xdr:from>
    <xdr:to>
      <xdr:col>55</xdr:col>
      <xdr:colOff>0</xdr:colOff>
      <xdr:row>58</xdr:row>
      <xdr:rowOff>168508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94159"/>
          <a:ext cx="838200" cy="1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150059</xdr:rowOff>
    </xdr:from>
    <xdr:to>
      <xdr:col>50</xdr:col>
      <xdr:colOff>114300</xdr:colOff>
      <xdr:row>59</xdr:row>
      <xdr:rowOff>17153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94159"/>
          <a:ext cx="889000" cy="3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894</xdr:rowOff>
    </xdr:from>
    <xdr:to>
      <xdr:col>45</xdr:col>
      <xdr:colOff>177800</xdr:colOff>
      <xdr:row>59</xdr:row>
      <xdr:rowOff>17153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116444"/>
          <a:ext cx="889000" cy="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894</xdr:rowOff>
    </xdr:from>
    <xdr:to>
      <xdr:col>41</xdr:col>
      <xdr:colOff>50800</xdr:colOff>
      <xdr:row>59</xdr:row>
      <xdr:rowOff>5769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16444"/>
          <a:ext cx="889000" cy="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45368</xdr:rowOff>
    </xdr:from>
    <xdr:to>
      <xdr:col>41</xdr:col>
      <xdr:colOff>101600</xdr:colOff>
      <xdr:row>58</xdr:row>
      <xdr:rowOff>146968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163495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6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48211</xdr:rowOff>
    </xdr:from>
    <xdr:to>
      <xdr:col>36</xdr:col>
      <xdr:colOff>165100</xdr:colOff>
      <xdr:row>58</xdr:row>
      <xdr:rowOff>149811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9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166338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76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117708</xdr:rowOff>
    </xdr:from>
    <xdr:to>
      <xdr:col>55</xdr:col>
      <xdr:colOff>50800</xdr:colOff>
      <xdr:row>59</xdr:row>
      <xdr:rowOff>47858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76185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2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99259</xdr:rowOff>
    </xdr:from>
    <xdr:to>
      <xdr:col>50</xdr:col>
      <xdr:colOff>165100</xdr:colOff>
      <xdr:row>59</xdr:row>
      <xdr:rowOff>29409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4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45936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81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137803</xdr:rowOff>
    </xdr:from>
    <xdr:to>
      <xdr:col>46</xdr:col>
      <xdr:colOff>38100</xdr:colOff>
      <xdr:row>59</xdr:row>
      <xdr:rowOff>67953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8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59080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7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121544</xdr:rowOff>
    </xdr:from>
    <xdr:to>
      <xdr:col>41</xdr:col>
      <xdr:colOff>101600</xdr:colOff>
      <xdr:row>59</xdr:row>
      <xdr:rowOff>51694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6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42821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5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126419</xdr:rowOff>
    </xdr:from>
    <xdr:to>
      <xdr:col>36</xdr:col>
      <xdr:colOff>165100</xdr:colOff>
      <xdr:row>59</xdr:row>
      <xdr:rowOff>56569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7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47696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6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166213</xdr:rowOff>
    </xdr:from>
    <xdr:to>
      <xdr:col>55</xdr:col>
      <xdr:colOff>0</xdr:colOff>
      <xdr:row>78</xdr:row>
      <xdr:rowOff>639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67863"/>
          <a:ext cx="8382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166213</xdr:rowOff>
    </xdr:from>
    <xdr:to>
      <xdr:col>50</xdr:col>
      <xdr:colOff>114300</xdr:colOff>
      <xdr:row>78</xdr:row>
      <xdr:rowOff>83810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67863"/>
          <a:ext cx="889000" cy="8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45202</xdr:rowOff>
    </xdr:from>
    <xdr:to>
      <xdr:col>45</xdr:col>
      <xdr:colOff>177800</xdr:colOff>
      <xdr:row>78</xdr:row>
      <xdr:rowOff>83810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1830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45202</xdr:rowOff>
    </xdr:from>
    <xdr:to>
      <xdr:col>41</xdr:col>
      <xdr:colOff>50800</xdr:colOff>
      <xdr:row>78</xdr:row>
      <xdr:rowOff>56317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18302"/>
          <a:ext cx="889000" cy="1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27333</xdr:rowOff>
    </xdr:from>
    <xdr:to>
      <xdr:col>41</xdr:col>
      <xdr:colOff>101600</xdr:colOff>
      <xdr:row>78</xdr:row>
      <xdr:rowOff>128933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120060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40974</xdr:rowOff>
    </xdr:from>
    <xdr:to>
      <xdr:col>36</xdr:col>
      <xdr:colOff>165100</xdr:colOff>
      <xdr:row>78</xdr:row>
      <xdr:rowOff>142574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1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5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121289</xdr:rowOff>
    </xdr:from>
    <xdr:to>
      <xdr:col>55</xdr:col>
      <xdr:colOff>50800</xdr:colOff>
      <xdr:row>78</xdr:row>
      <xdr:rowOff>51439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144166</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7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115413</xdr:rowOff>
    </xdr:from>
    <xdr:to>
      <xdr:col>50</xdr:col>
      <xdr:colOff>165100</xdr:colOff>
      <xdr:row>78</xdr:row>
      <xdr:rowOff>45563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62090</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09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33010</xdr:rowOff>
    </xdr:from>
    <xdr:to>
      <xdr:col>46</xdr:col>
      <xdr:colOff>38100</xdr:colOff>
      <xdr:row>78</xdr:row>
      <xdr:rowOff>134610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125737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9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165852</xdr:rowOff>
    </xdr:from>
    <xdr:to>
      <xdr:col>41</xdr:col>
      <xdr:colOff>101600</xdr:colOff>
      <xdr:row>78</xdr:row>
      <xdr:rowOff>96002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112529</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14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5517</xdr:rowOff>
    </xdr:from>
    <xdr:to>
      <xdr:col>36</xdr:col>
      <xdr:colOff>165100</xdr:colOff>
      <xdr:row>78</xdr:row>
      <xdr:rowOff>107117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7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123644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5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12517</xdr:rowOff>
    </xdr:from>
    <xdr:to>
      <xdr:col>55</xdr:col>
      <xdr:colOff>0</xdr:colOff>
      <xdr:row>98</xdr:row>
      <xdr:rowOff>90861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14617"/>
          <a:ext cx="838200" cy="7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90861</xdr:rowOff>
    </xdr:from>
    <xdr:to>
      <xdr:col>50</xdr:col>
      <xdr:colOff>114300</xdr:colOff>
      <xdr:row>98</xdr:row>
      <xdr:rowOff>111331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92961"/>
          <a:ext cx="889000" cy="2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80200</xdr:rowOff>
    </xdr:from>
    <xdr:to>
      <xdr:col>45</xdr:col>
      <xdr:colOff>177800</xdr:colOff>
      <xdr:row>98</xdr:row>
      <xdr:rowOff>111331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882300"/>
          <a:ext cx="889000" cy="3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80200</xdr:rowOff>
    </xdr:from>
    <xdr:to>
      <xdr:col>41</xdr:col>
      <xdr:colOff>50800</xdr:colOff>
      <xdr:row>98</xdr:row>
      <xdr:rowOff>105363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82300"/>
          <a:ext cx="889000" cy="2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47084</xdr:rowOff>
    </xdr:from>
    <xdr:to>
      <xdr:col>41</xdr:col>
      <xdr:colOff>101600</xdr:colOff>
      <xdr:row>98</xdr:row>
      <xdr:rowOff>148684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139811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4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53155</xdr:rowOff>
    </xdr:from>
    <xdr:to>
      <xdr:col>36</xdr:col>
      <xdr:colOff>165100</xdr:colOff>
      <xdr:row>98</xdr:row>
      <xdr:rowOff>154755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5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171282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3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133167</xdr:rowOff>
    </xdr:from>
    <xdr:to>
      <xdr:col>55</xdr:col>
      <xdr:colOff>50800</xdr:colOff>
      <xdr:row>98</xdr:row>
      <xdr:rowOff>63317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156044</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1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40061</xdr:rowOff>
    </xdr:from>
    <xdr:to>
      <xdr:col>50</xdr:col>
      <xdr:colOff>165100</xdr:colOff>
      <xdr:row>98</xdr:row>
      <xdr:rowOff>141661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132788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93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60531</xdr:rowOff>
    </xdr:from>
    <xdr:to>
      <xdr:col>46</xdr:col>
      <xdr:colOff>38100</xdr:colOff>
      <xdr:row>98</xdr:row>
      <xdr:rowOff>162131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153258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5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29400</xdr:rowOff>
    </xdr:from>
    <xdr:to>
      <xdr:col>41</xdr:col>
      <xdr:colOff>101600</xdr:colOff>
      <xdr:row>98</xdr:row>
      <xdr:rowOff>131000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147527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60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54563</xdr:rowOff>
    </xdr:from>
    <xdr:to>
      <xdr:col>36</xdr:col>
      <xdr:colOff>165100</xdr:colOff>
      <xdr:row>98</xdr:row>
      <xdr:rowOff>156163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5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147290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94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149914</xdr:rowOff>
    </xdr:from>
    <xdr:to>
      <xdr:col>85</xdr:col>
      <xdr:colOff>127000</xdr:colOff>
      <xdr:row>36</xdr:row>
      <xdr:rowOff>151455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22114"/>
          <a:ext cx="8382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113306</xdr:rowOff>
    </xdr:from>
    <xdr:to>
      <xdr:col>81</xdr:col>
      <xdr:colOff>50800</xdr:colOff>
      <xdr:row>36</xdr:row>
      <xdr:rowOff>151455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285506"/>
          <a:ext cx="889000" cy="3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113306</xdr:rowOff>
    </xdr:from>
    <xdr:to>
      <xdr:col>76</xdr:col>
      <xdr:colOff>114300</xdr:colOff>
      <xdr:row>36</xdr:row>
      <xdr:rowOff>166021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285506"/>
          <a:ext cx="8890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113054</xdr:rowOff>
    </xdr:from>
    <xdr:to>
      <xdr:col>71</xdr:col>
      <xdr:colOff>177800</xdr:colOff>
      <xdr:row>36</xdr:row>
      <xdr:rowOff>166021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285254"/>
          <a:ext cx="889000" cy="5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99114</xdr:rowOff>
    </xdr:from>
    <xdr:to>
      <xdr:col>85</xdr:col>
      <xdr:colOff>177800</xdr:colOff>
      <xdr:row>37</xdr:row>
      <xdr:rowOff>29264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121991</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12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100655</xdr:rowOff>
    </xdr:from>
    <xdr:to>
      <xdr:col>81</xdr:col>
      <xdr:colOff>101600</xdr:colOff>
      <xdr:row>37</xdr:row>
      <xdr:rowOff>30805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7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47332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4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62506</xdr:rowOff>
    </xdr:from>
    <xdr:to>
      <xdr:col>76</xdr:col>
      <xdr:colOff>165100</xdr:colOff>
      <xdr:row>36</xdr:row>
      <xdr:rowOff>164106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9183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0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115221</xdr:rowOff>
    </xdr:from>
    <xdr:to>
      <xdr:col>72</xdr:col>
      <xdr:colOff>38100</xdr:colOff>
      <xdr:row>37</xdr:row>
      <xdr:rowOff>45371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36498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8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62254</xdr:rowOff>
    </xdr:from>
    <xdr:to>
      <xdr:col>67</xdr:col>
      <xdr:colOff>101600</xdr:colOff>
      <xdr:row>36</xdr:row>
      <xdr:rowOff>163854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8931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0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57166</xdr:rowOff>
    </xdr:from>
    <xdr:to>
      <xdr:col>85</xdr:col>
      <xdr:colOff>127000</xdr:colOff>
      <xdr:row>58</xdr:row>
      <xdr:rowOff>89697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001266"/>
          <a:ext cx="838200" cy="3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51279</xdr:rowOff>
    </xdr:from>
    <xdr:to>
      <xdr:col>81</xdr:col>
      <xdr:colOff>50800</xdr:colOff>
      <xdr:row>58</xdr:row>
      <xdr:rowOff>89697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23929"/>
          <a:ext cx="889000" cy="20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51279</xdr:rowOff>
    </xdr:from>
    <xdr:to>
      <xdr:col>76</xdr:col>
      <xdr:colOff>114300</xdr:colOff>
      <xdr:row>57</xdr:row>
      <xdr:rowOff>81856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23929"/>
          <a:ext cx="889000" cy="3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81856</xdr:rowOff>
    </xdr:from>
    <xdr:to>
      <xdr:col>71</xdr:col>
      <xdr:colOff>177800</xdr:colOff>
      <xdr:row>58</xdr:row>
      <xdr:rowOff>89851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54506"/>
          <a:ext cx="889000" cy="17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58343</xdr:rowOff>
    </xdr:from>
    <xdr:to>
      <xdr:col>72</xdr:col>
      <xdr:colOff>38100</xdr:colOff>
      <xdr:row>58</xdr:row>
      <xdr:rowOff>159943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151070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09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71979</xdr:rowOff>
    </xdr:from>
    <xdr:to>
      <xdr:col>67</xdr:col>
      <xdr:colOff>101600</xdr:colOff>
      <xdr:row>59</xdr:row>
      <xdr:rowOff>2129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1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164706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10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6366</xdr:rowOff>
    </xdr:from>
    <xdr:to>
      <xdr:col>85</xdr:col>
      <xdr:colOff>177800</xdr:colOff>
      <xdr:row>58</xdr:row>
      <xdr:rowOff>107966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5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137193</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3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38897</xdr:rowOff>
    </xdr:from>
    <xdr:to>
      <xdr:col>81</xdr:col>
      <xdr:colOff>101600</xdr:colOff>
      <xdr:row>58</xdr:row>
      <xdr:rowOff>140497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8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157024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75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479</xdr:rowOff>
    </xdr:from>
    <xdr:to>
      <xdr:col>76</xdr:col>
      <xdr:colOff>165100</xdr:colOff>
      <xdr:row>57</xdr:row>
      <xdr:rowOff>102079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7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118606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4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31056</xdr:rowOff>
    </xdr:from>
    <xdr:to>
      <xdr:col>72</xdr:col>
      <xdr:colOff>38100</xdr:colOff>
      <xdr:row>57</xdr:row>
      <xdr:rowOff>132656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0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149183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57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39051</xdr:rowOff>
    </xdr:from>
    <xdr:to>
      <xdr:col>67</xdr:col>
      <xdr:colOff>101600</xdr:colOff>
      <xdr:row>58</xdr:row>
      <xdr:rowOff>140651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8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157178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75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14229</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58779"/>
          <a:ext cx="8382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13436</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57986"/>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75237</xdr:rowOff>
    </xdr:from>
    <xdr:to>
      <xdr:col>72</xdr:col>
      <xdr:colOff>38100</xdr:colOff>
      <xdr:row>79</xdr:row>
      <xdr:rowOff>5387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21914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77279</xdr:rowOff>
    </xdr:from>
    <xdr:to>
      <xdr:col>67</xdr:col>
      <xdr:colOff>101600</xdr:colOff>
      <xdr:row>79</xdr:row>
      <xdr:rowOff>7429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5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23956</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134879</xdr:rowOff>
    </xdr:from>
    <xdr:to>
      <xdr:col>85</xdr:col>
      <xdr:colOff>177800</xdr:colOff>
      <xdr:row>79</xdr:row>
      <xdr:rowOff>65029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0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68527</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134086</xdr:rowOff>
    </xdr:from>
    <xdr:to>
      <xdr:col>67</xdr:col>
      <xdr:colOff>101600</xdr:colOff>
      <xdr:row>79</xdr:row>
      <xdr:rowOff>64236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55363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59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86878</xdr:rowOff>
    </xdr:from>
    <xdr:to>
      <xdr:col>85</xdr:col>
      <xdr:colOff>127000</xdr:colOff>
      <xdr:row>97</xdr:row>
      <xdr:rowOff>109925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17528"/>
          <a:ext cx="838200" cy="2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109925</xdr:rowOff>
    </xdr:from>
    <xdr:to>
      <xdr:col>81</xdr:col>
      <xdr:colOff>50800</xdr:colOff>
      <xdr:row>97</xdr:row>
      <xdr:rowOff>132651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40575"/>
          <a:ext cx="8890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132651</xdr:rowOff>
    </xdr:from>
    <xdr:to>
      <xdr:col>76</xdr:col>
      <xdr:colOff>114300</xdr:colOff>
      <xdr:row>97</xdr:row>
      <xdr:rowOff>165002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63301"/>
          <a:ext cx="889000" cy="3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165002</xdr:rowOff>
    </xdr:from>
    <xdr:to>
      <xdr:col>71</xdr:col>
      <xdr:colOff>177800</xdr:colOff>
      <xdr:row>98</xdr:row>
      <xdr:rowOff>5131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95652"/>
          <a:ext cx="889000" cy="1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36078</xdr:rowOff>
    </xdr:from>
    <xdr:to>
      <xdr:col>85</xdr:col>
      <xdr:colOff>177800</xdr:colOff>
      <xdr:row>97</xdr:row>
      <xdr:rowOff>137678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14505</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4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59125</xdr:rowOff>
    </xdr:from>
    <xdr:to>
      <xdr:col>81</xdr:col>
      <xdr:colOff>101600</xdr:colOff>
      <xdr:row>97</xdr:row>
      <xdr:rowOff>160725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151852</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78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81851</xdr:rowOff>
    </xdr:from>
    <xdr:to>
      <xdr:col>76</xdr:col>
      <xdr:colOff>165100</xdr:colOff>
      <xdr:row>98</xdr:row>
      <xdr:rowOff>12001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1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3128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80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114202</xdr:rowOff>
    </xdr:from>
    <xdr:to>
      <xdr:col>72</xdr:col>
      <xdr:colOff>38100</xdr:colOff>
      <xdr:row>98</xdr:row>
      <xdr:rowOff>44352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4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35479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83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125781</xdr:rowOff>
    </xdr:from>
    <xdr:to>
      <xdr:col>67</xdr:col>
      <xdr:colOff>101600</xdr:colOff>
      <xdr:row>98</xdr:row>
      <xdr:rowOff>55931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47058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84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128178</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43278"/>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86564</xdr:rowOff>
    </xdr:from>
    <xdr:to>
      <xdr:col>102</xdr:col>
      <xdr:colOff>165100</xdr:colOff>
      <xdr:row>39</xdr:row>
      <xdr:rowOff>16714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33241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87026</xdr:rowOff>
    </xdr:from>
    <xdr:to>
      <xdr:col>98</xdr:col>
      <xdr:colOff>38100</xdr:colOff>
      <xdr:row>39</xdr:row>
      <xdr:rowOff>17176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8303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694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77378</xdr:rowOff>
    </xdr:from>
    <xdr:to>
      <xdr:col>98</xdr:col>
      <xdr:colOff>38100</xdr:colOff>
      <xdr:row>39</xdr:row>
      <xdr:rowOff>7528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59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24056</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36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・民生費は、住民一人当たり</a:t>
          </a:r>
          <a:r>
            <a:rPr kumimoji="1" lang="en-US" altLang="ja-JP" sz="1250">
              <a:latin typeface="ＭＳ Ｐゴシック" panose="020B0600070205080204" pitchFamily="50" charset="-128"/>
              <a:ea typeface="ＭＳ Ｐゴシック" panose="020B0600070205080204" pitchFamily="50" charset="-128"/>
            </a:rPr>
            <a:t>392,679</a:t>
          </a:r>
          <a:r>
            <a:rPr kumimoji="1" lang="ja-JP" altLang="en-US" sz="1250">
              <a:latin typeface="ＭＳ Ｐゴシック" panose="020B0600070205080204" pitchFamily="50" charset="-128"/>
              <a:ea typeface="ＭＳ Ｐゴシック" panose="020B0600070205080204" pitchFamily="50" charset="-128"/>
            </a:rPr>
            <a:t>円で、前年度より</a:t>
          </a:r>
          <a:r>
            <a:rPr kumimoji="1" lang="en-US" altLang="ja-JP" sz="1250">
              <a:latin typeface="ＭＳ Ｐゴシック" panose="020B0600070205080204" pitchFamily="50" charset="-128"/>
              <a:ea typeface="ＭＳ Ｐゴシック" panose="020B0600070205080204" pitchFamily="50" charset="-128"/>
            </a:rPr>
            <a:t>58,230</a:t>
          </a:r>
          <a:r>
            <a:rPr kumimoji="1" lang="ja-JP" altLang="en-US" sz="1250">
              <a:latin typeface="ＭＳ Ｐゴシック" panose="020B0600070205080204" pitchFamily="50" charset="-128"/>
              <a:ea typeface="ＭＳ Ｐゴシック" panose="020B0600070205080204" pitchFamily="50" charset="-128"/>
            </a:rPr>
            <a:t>円増加している。これは、保育所改修工事や保健福祉センター長寿命化改修に向けた設計業務、さらには臨時特別給付金事業の実施によるもので、昨年度よりも大きく増加し、類似団体平均との比較でも大幅に上回っている。</a:t>
          </a:r>
        </a:p>
        <a:p>
          <a:r>
            <a:rPr kumimoji="1" lang="ja-JP" altLang="en-US" sz="1250">
              <a:latin typeface="ＭＳ Ｐゴシック" panose="020B0600070205080204" pitchFamily="50" charset="-128"/>
              <a:ea typeface="ＭＳ Ｐゴシック" panose="020B0600070205080204" pitchFamily="50" charset="-128"/>
            </a:rPr>
            <a:t>　・商工費は、住民一人当たり</a:t>
          </a:r>
          <a:r>
            <a:rPr kumimoji="1" lang="en-US" altLang="ja-JP" sz="1250">
              <a:latin typeface="ＭＳ Ｐゴシック" panose="020B0600070205080204" pitchFamily="50" charset="-128"/>
              <a:ea typeface="ＭＳ Ｐゴシック" panose="020B0600070205080204" pitchFamily="50" charset="-128"/>
            </a:rPr>
            <a:t>152,080</a:t>
          </a:r>
          <a:r>
            <a:rPr kumimoji="1" lang="ja-JP" altLang="en-US" sz="1250">
              <a:latin typeface="ＭＳ Ｐゴシック" panose="020B0600070205080204" pitchFamily="50" charset="-128"/>
              <a:ea typeface="ＭＳ Ｐゴシック" panose="020B0600070205080204" pitchFamily="50" charset="-128"/>
            </a:rPr>
            <a:t>円で、前年度より</a:t>
          </a:r>
          <a:r>
            <a:rPr kumimoji="1" lang="en-US" altLang="ja-JP" sz="1250">
              <a:latin typeface="ＭＳ Ｐゴシック" panose="020B0600070205080204" pitchFamily="50" charset="-128"/>
              <a:ea typeface="ＭＳ Ｐゴシック" panose="020B0600070205080204" pitchFamily="50" charset="-128"/>
            </a:rPr>
            <a:t>6,425</a:t>
          </a:r>
          <a:r>
            <a:rPr kumimoji="1" lang="ja-JP" altLang="en-US" sz="1250">
              <a:latin typeface="ＭＳ Ｐゴシック" panose="020B0600070205080204" pitchFamily="50" charset="-128"/>
              <a:ea typeface="ＭＳ Ｐゴシック" panose="020B0600070205080204" pitchFamily="50" charset="-128"/>
            </a:rPr>
            <a:t>円減少している。これは、温泉施設の空調改修や薪ボイラー整備事業の完了によるものであるが、観光施設の大規模リニューアルを控えていることから、ここ数年は類似団体平均よりも高い水準を推移し続けると予想される。</a:t>
          </a:r>
        </a:p>
        <a:p>
          <a:r>
            <a:rPr kumimoji="1" lang="ja-JP" altLang="en-US" sz="1250">
              <a:latin typeface="ＭＳ Ｐゴシック" panose="020B0600070205080204" pitchFamily="50" charset="-128"/>
              <a:ea typeface="ＭＳ Ｐゴシック" panose="020B0600070205080204" pitchFamily="50" charset="-128"/>
            </a:rPr>
            <a:t>　・土木費は、住民一人当たり</a:t>
          </a:r>
          <a:r>
            <a:rPr kumimoji="1" lang="en-US" altLang="ja-JP" sz="1250">
              <a:latin typeface="ＭＳ Ｐゴシック" panose="020B0600070205080204" pitchFamily="50" charset="-128"/>
              <a:ea typeface="ＭＳ Ｐゴシック" panose="020B0600070205080204" pitchFamily="50" charset="-128"/>
            </a:rPr>
            <a:t>266,907</a:t>
          </a:r>
          <a:r>
            <a:rPr kumimoji="1" lang="ja-JP" altLang="en-US" sz="1250">
              <a:latin typeface="ＭＳ Ｐゴシック" panose="020B0600070205080204" pitchFamily="50" charset="-128"/>
              <a:ea typeface="ＭＳ Ｐゴシック" panose="020B0600070205080204" pitchFamily="50" charset="-128"/>
            </a:rPr>
            <a:t>円で、前年度より</a:t>
          </a:r>
          <a:r>
            <a:rPr kumimoji="1" lang="en-US" altLang="ja-JP" sz="1250">
              <a:latin typeface="ＭＳ Ｐゴシック" panose="020B0600070205080204" pitchFamily="50" charset="-128"/>
              <a:ea typeface="ＭＳ Ｐゴシック" panose="020B0600070205080204" pitchFamily="50" charset="-128"/>
            </a:rPr>
            <a:t>102,814</a:t>
          </a:r>
          <a:r>
            <a:rPr kumimoji="1" lang="ja-JP" altLang="en-US" sz="1250">
              <a:latin typeface="ＭＳ Ｐゴシック" panose="020B0600070205080204" pitchFamily="50" charset="-128"/>
              <a:ea typeface="ＭＳ Ｐゴシック" panose="020B0600070205080204" pitchFamily="50" charset="-128"/>
            </a:rPr>
            <a:t>円増加している。これは、単身者用集合住宅の建設によるものであるが、道路や橋梁の補修・改良については計画的に実施しているため、今後は類似団体平均と同水準を維持すると推測される。</a:t>
          </a:r>
        </a:p>
        <a:p>
          <a:r>
            <a:rPr kumimoji="1" lang="ja-JP" altLang="en-US" sz="1250">
              <a:latin typeface="ＭＳ Ｐゴシック" panose="020B0600070205080204" pitchFamily="50" charset="-128"/>
              <a:ea typeface="ＭＳ Ｐゴシック" panose="020B0600070205080204" pitchFamily="50" charset="-128"/>
            </a:rPr>
            <a:t>　・教育費は、住民一人当たり</a:t>
          </a:r>
          <a:r>
            <a:rPr kumimoji="1" lang="en-US" altLang="ja-JP" sz="1250">
              <a:latin typeface="ＭＳ Ｐゴシック" panose="020B0600070205080204" pitchFamily="50" charset="-128"/>
              <a:ea typeface="ＭＳ Ｐゴシック" panose="020B0600070205080204" pitchFamily="50" charset="-128"/>
            </a:rPr>
            <a:t>208,313</a:t>
          </a:r>
          <a:r>
            <a:rPr kumimoji="1" lang="ja-JP" altLang="en-US" sz="1250">
              <a:latin typeface="ＭＳ Ｐゴシック" panose="020B0600070205080204" pitchFamily="50" charset="-128"/>
              <a:ea typeface="ＭＳ Ｐゴシック" panose="020B0600070205080204" pitchFamily="50" charset="-128"/>
            </a:rPr>
            <a:t>円で、前年度より</a:t>
          </a:r>
          <a:r>
            <a:rPr kumimoji="1" lang="en-US" altLang="ja-JP" sz="1250">
              <a:latin typeface="ＭＳ Ｐゴシック" panose="020B0600070205080204" pitchFamily="50" charset="-128"/>
              <a:ea typeface="ＭＳ Ｐゴシック" panose="020B0600070205080204" pitchFamily="50" charset="-128"/>
            </a:rPr>
            <a:t>42,692</a:t>
          </a:r>
          <a:r>
            <a:rPr kumimoji="1" lang="ja-JP" altLang="en-US" sz="1250">
              <a:latin typeface="ＭＳ Ｐゴシック" panose="020B0600070205080204" pitchFamily="50" charset="-128"/>
              <a:ea typeface="ＭＳ Ｐゴシック" panose="020B0600070205080204" pitchFamily="50" charset="-128"/>
            </a:rPr>
            <a:t>円増加している。これは、体育館耐震化改修工事及び公民館や教員宿舎の改修工事によるもので、昨年度よりも増加しているが、各公民館・体育館の耐震改修事業が全て終了したため、今後は類似団体平均値まで減少すると予想される。</a:t>
          </a:r>
        </a:p>
        <a:p>
          <a:r>
            <a:rPr kumimoji="1" lang="ja-JP" altLang="en-US" sz="1250">
              <a:latin typeface="ＭＳ Ｐゴシック" panose="020B0600070205080204" pitchFamily="50" charset="-128"/>
              <a:ea typeface="ＭＳ Ｐゴシック" panose="020B0600070205080204" pitchFamily="50" charset="-128"/>
            </a:rPr>
            <a:t>　・公債費は、住民一人当たり</a:t>
          </a:r>
          <a:r>
            <a:rPr kumimoji="1" lang="en-US" altLang="ja-JP" sz="1250">
              <a:latin typeface="ＭＳ Ｐゴシック" panose="020B0600070205080204" pitchFamily="50" charset="-128"/>
              <a:ea typeface="ＭＳ Ｐゴシック" panose="020B0600070205080204" pitchFamily="50" charset="-128"/>
            </a:rPr>
            <a:t>157,728</a:t>
          </a:r>
          <a:r>
            <a:rPr kumimoji="1" lang="ja-JP" altLang="en-US" sz="1250">
              <a:latin typeface="ＭＳ Ｐゴシック" panose="020B0600070205080204" pitchFamily="50" charset="-128"/>
              <a:ea typeface="ＭＳ Ｐゴシック" panose="020B0600070205080204" pitchFamily="50" charset="-128"/>
            </a:rPr>
            <a:t>円で、前年度より</a:t>
          </a:r>
          <a:r>
            <a:rPr kumimoji="1" lang="en-US" altLang="ja-JP" sz="1250">
              <a:latin typeface="ＭＳ Ｐゴシック" panose="020B0600070205080204" pitchFamily="50" charset="-128"/>
              <a:ea typeface="ＭＳ Ｐゴシック" panose="020B0600070205080204" pitchFamily="50" charset="-128"/>
            </a:rPr>
            <a:t>12,098</a:t>
          </a:r>
          <a:r>
            <a:rPr kumimoji="1" lang="ja-JP" altLang="en-US" sz="1250">
              <a:latin typeface="ＭＳ Ｐゴシック" panose="020B0600070205080204" pitchFamily="50" charset="-128"/>
              <a:ea typeface="ＭＳ Ｐゴシック" panose="020B0600070205080204" pitchFamily="50" charset="-128"/>
            </a:rPr>
            <a:t>円増加している。近年は、小中学校の校舎統合や単身者用集合住宅の建設、老朽化施設の耐震化・長寿命化改修工事等の財源として村債を多く発行したため、しばらくは公債費の上昇が見込まれる。</a:t>
          </a:r>
        </a:p>
        <a:p>
          <a:r>
            <a:rPr kumimoji="1" lang="ja-JP" altLang="en-US" sz="1250">
              <a:latin typeface="ＭＳ Ｐゴシック" panose="020B0600070205080204" pitchFamily="50" charset="-128"/>
              <a:ea typeface="ＭＳ Ｐゴシック" panose="020B0600070205080204" pitchFamily="50" charset="-128"/>
            </a:rPr>
            <a:t>　　中長期的な見通しのもと計画的な事業の実施による地方債発行の抑制に取り組み、起債に大きく頼りすぎることのない財政運営に努める。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財政調整基金は、取崩を行わなかったことに加え、近年の積立額増加により、標準財政規模に対する基金残高が</a:t>
          </a:r>
          <a:r>
            <a:rPr kumimoji="1" lang="en-US" altLang="ja-JP" sz="1300">
              <a:latin typeface="ＭＳ ゴシック" pitchFamily="49" charset="-128"/>
              <a:ea typeface="ＭＳ ゴシック" pitchFamily="49" charset="-128"/>
            </a:rPr>
            <a:t>150</a:t>
          </a:r>
          <a:r>
            <a:rPr kumimoji="1" lang="ja-JP" altLang="en-US" sz="1300">
              <a:latin typeface="ＭＳ ゴシック" pitchFamily="49" charset="-128"/>
              <a:ea typeface="ＭＳ ゴシック" pitchFamily="49" charset="-128"/>
            </a:rPr>
            <a:t>％近くまで推移している。また、実質収支額は継続して黒字を確保しており、実質単年度収支についても平成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年度から黒字を維持している。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地方税は減少傾向にあり、歳入の多くを依存している地方交付税についても国調人口の減少等の理由により減額となる可能性もあることから、引き続き歳出全般にわたり見直しを進め、財政の健全化に努め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年度以前と比べると黒字額は減少しているが、これは決算余剰金として、令和元年度に</a:t>
          </a:r>
          <a:r>
            <a:rPr kumimoji="1" lang="en-US" altLang="ja-JP" sz="1400">
              <a:latin typeface="ＭＳ ゴシック" pitchFamily="49" charset="-128"/>
              <a:ea typeface="ＭＳ ゴシック" pitchFamily="49" charset="-128"/>
            </a:rPr>
            <a:t>300,000</a:t>
          </a:r>
          <a:r>
            <a:rPr kumimoji="1" lang="ja-JP" altLang="en-US" sz="1400">
              <a:latin typeface="ＭＳ ゴシック" pitchFamily="49" charset="-128"/>
              <a:ea typeface="ＭＳ ゴシック" pitchFamily="49" charset="-128"/>
            </a:rPr>
            <a:t>千円、令和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164,000</a:t>
          </a:r>
          <a:r>
            <a:rPr kumimoji="1" lang="ja-JP" altLang="en-US" sz="1400">
              <a:latin typeface="ＭＳ ゴシック" pitchFamily="49" charset="-128"/>
              <a:ea typeface="ＭＳ ゴシック" pitchFamily="49" charset="-128"/>
            </a:rPr>
            <a:t>千円、令和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410,000</a:t>
          </a:r>
          <a:r>
            <a:rPr kumimoji="1" lang="ja-JP" altLang="en-US" sz="1400">
              <a:latin typeface="ＭＳ ゴシック" pitchFamily="49" charset="-128"/>
              <a:ea typeface="ＭＳ ゴシック" pitchFamily="49" charset="-128"/>
            </a:rPr>
            <a:t>千円、令和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258,000</a:t>
          </a:r>
          <a:r>
            <a:rPr kumimoji="1" lang="ja-JP" altLang="en-US" sz="1400">
              <a:latin typeface="ＭＳ ゴシック" pitchFamily="49" charset="-128"/>
              <a:ea typeface="ＭＳ ゴシック" pitchFamily="49" charset="-128"/>
            </a:rPr>
            <a:t>千円、令和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166,000</a:t>
          </a:r>
          <a:r>
            <a:rPr kumimoji="1" lang="ja-JP" altLang="en-US" sz="1400">
              <a:latin typeface="ＭＳ ゴシック" pitchFamily="49" charset="-128"/>
              <a:ea typeface="ＭＳ ゴシック" pitchFamily="49" charset="-128"/>
            </a:rPr>
            <a:t>千円を、財政調整基金に積み立てているためである。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国民健康保険特別会計や介護保険特別会計、後期高齢者医療特別会計においては、生産年齢人口の減少や高齢者人口の増加等により、例年黒字を維持しているものの、厳しい運営状況となっている。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特に、国民健康保険特別会計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診療施設勘定</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患者数の減少に伴い診療収入が減少している。直営診療施設で村には欠かせない施設であるため、単年度収支が赤字となっても一般会計から補塡を行い、診療経営の維持に努めなければなら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一般会計、特別会計ともに赤字は発生しておらず、連結実質赤字比率は黒字で推移しているが、安定した運営に向けて今後も財政健全化に取り組んでいく。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年度以降、地方債発行額の抑制に加え、簡易水道事業債等の繰上償還を実施し、平成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年度からは大幅に元利償還金が減少した。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しかし、令和元年度より統合学校整備や公共施設の耐震改修、さらに令和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年度には単身者用集合住宅の建設を行うなど普通建設事業費が増えてきている。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建設事業の財源として村債を多く発行しているため、元利償還金が年々増加しており、今後はさらなる上昇が予想される。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中長期的な見通しのもと計画的に事業を行い、起債発行の抑制に努める。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地方債発行が年々増え続け、令和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年度における一般会計等に係る地方債の現在高は、</a:t>
          </a:r>
          <a:r>
            <a:rPr kumimoji="1" lang="en-US" altLang="ja-JP" sz="1400">
              <a:latin typeface="ＭＳ ゴシック" pitchFamily="49" charset="-128"/>
              <a:ea typeface="ＭＳ ゴシック" pitchFamily="49" charset="-128"/>
            </a:rPr>
            <a:t>3,000</a:t>
          </a:r>
          <a:r>
            <a:rPr kumimoji="1" lang="ja-JP" altLang="en-US" sz="1400">
              <a:latin typeface="ＭＳ ゴシック" pitchFamily="49" charset="-128"/>
              <a:ea typeface="ＭＳ ゴシック" pitchFamily="49" charset="-128"/>
            </a:rPr>
            <a:t>百万円を超えた。これは、元利償還金が減少に転じることになった平成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年度の現在高よりも高い数値となっている。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年度以降も、観光施設の大規模リニューアルや各施設の省エネ化改修を順次行っていく予定のため、さらなる地方債の発行は避けられない。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現状は、充当可能基金が潤沢であるが、中長期的な見通しのもと計画的に事業を行い、将来負担が過度にならないよう財政運営に努める。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奈良県御杖村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財政調整基金への積立や、基金運用益及びふるさとづくり基金を積立てたことにより、基金全体としては、約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なお、公共施設整備基金、ふるさとづくり基金、森林環境整備基金は取崩を行い、それぞれの目的の事業へ充当したことによる減少した。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その他特定目的基金で最も残高のある公共施設整備基金について、令和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単身者用集合住宅整備事業に伴う起債裏に充当を行ったことで減少したが、今後も庁舎改修事業をはじめとする複数の公共施設に係る維持補修・長寿命化事業を実施しなければならないことなどから、中長期には減額していくと考えられる。よって、黒字決算時には、公共施設整備基金への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また、ふるさとづくり基金について、ふるさと納税寄附額が年々増えており、積立額が増額していることから、積極的な活用を行う。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・・・公共施設の整備に要する財源の一部に充てる。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公共施設整備等起債充当事業において、地方債が調達ができなかった場合の財源とする。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ふるさと創生基金　・・・地域づくりの資金に充てる。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地域福祉基金　　　・・・高齢者保健福祉施策に要する経費の財源に充てる。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ふるさとづくり基金・・・ふるさとづくり寄附金積立による基金。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自然を守り、再生に関する事業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教育の推進、文化の保全及び育成に関する事業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災害、防災対策に関する事業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その他目的達成のために資する事業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　　　・・・福祉活動の促進及び快適な生活環境の形成等を図るために要する経費の財源に充てる。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森林環境整備基金　・・・森林環境整備事業の円滑な運営を図るために要する経費の財源に充てる。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・・・公共施設の整備に要する財源として充当したことによる減少。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ふるさと創生基金　・・・増減なし。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地域福祉基金　　　・・・増減なし。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ふるさとづくり基金・・・基金運用益及びふるさとづくり寄附金を積立てたことによる増加。各目的に対する事業財源として充当したことによる減少。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　　　・・・増減なし。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　・・・適切な施設改修及び長寿命化にむけて、必要に応じて取崩し財源として活用する。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ふるさと創生基金　・・・基金運用益の積立てによる微増が見込まれる。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地域福祉基金　　　・・・福祉施設の適切な改修及び長寿命化のため、必要に応じて取崩し財源として活用する。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ふるさとづくり基金・・・基金目的に合致する事業があれば、必要に応じて取崩し財源として活用する。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　　　・・・福祉活動の促進及び快適な生活環境の形成等を図るため、必要に応じて取崩し財源として活用する。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基金運用益及び決算剰余金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地方交付税の減額や大規模災害に備え、決算剰余金を毎年度積み立ててきたが、令和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千円以上の基金を保有している。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今後は、現状残高を維持し、基金運用益を除き新たな積立は行わない。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基金運用益の積立てにより増加した。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基金運用益の積立により微増の見込みだが、現時点で、繰上償還の予定はない。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2854874</v>
      </c>
      <c r="BO4" s="371"/>
      <c r="BP4" s="371"/>
      <c r="BQ4" s="371"/>
      <c r="BR4" s="371"/>
      <c r="BS4" s="371"/>
      <c r="BT4" s="371"/>
      <c r="BU4" s="372"/>
      <c r="BV4" s="370">
        <v>2717889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12.5</v>
      </c>
      <c r="CU4" s="377"/>
      <c r="CV4" s="377"/>
      <c r="CW4" s="377"/>
      <c r="CX4" s="377"/>
      <c r="CY4" s="377"/>
      <c r="CZ4" s="377"/>
      <c r="DA4" s="378"/>
      <c r="DB4" s="376">
        <v>11.8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2669499</v>
      </c>
      <c r="BO5" s="408"/>
      <c r="BP5" s="408"/>
      <c r="BQ5" s="408"/>
      <c r="BR5" s="408"/>
      <c r="BS5" s="408"/>
      <c r="BT5" s="408"/>
      <c r="BU5" s="409"/>
      <c r="BV5" s="407">
        <v>2540807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78.5</v>
      </c>
      <c r="CU5" s="405"/>
      <c r="CV5" s="405"/>
      <c r="CW5" s="405"/>
      <c r="CX5" s="405"/>
      <c r="CY5" s="405"/>
      <c r="CZ5" s="405"/>
      <c r="DA5" s="406"/>
      <c r="DB5" s="404">
        <v>76.099999999999994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185375</v>
      </c>
      <c r="BO6" s="408"/>
      <c r="BP6" s="408"/>
      <c r="BQ6" s="408"/>
      <c r="BR6" s="408"/>
      <c r="BS6" s="408"/>
      <c r="BT6" s="408"/>
      <c r="BU6" s="409"/>
      <c r="BV6" s="407">
        <v>177082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78.7</v>
      </c>
      <c r="CU6" s="445"/>
      <c r="CV6" s="445"/>
      <c r="CW6" s="445"/>
      <c r="CX6" s="445"/>
      <c r="CY6" s="445"/>
      <c r="CZ6" s="445"/>
      <c r="DA6" s="446"/>
      <c r="DB6" s="444">
        <v>76.7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6538</v>
      </c>
      <c r="BO7" s="408"/>
      <c r="BP7" s="408"/>
      <c r="BQ7" s="408"/>
      <c r="BR7" s="408"/>
      <c r="BS7" s="408"/>
      <c r="BT7" s="408"/>
      <c r="BU7" s="409"/>
      <c r="BV7" s="407">
        <v>5317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1433991</v>
      </c>
      <c r="CU7" s="408"/>
      <c r="CV7" s="408"/>
      <c r="CW7" s="408"/>
      <c r="CX7" s="408"/>
      <c r="CY7" s="408"/>
      <c r="CZ7" s="408"/>
      <c r="DA7" s="409"/>
      <c r="DB7" s="407">
        <v>1456751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178837</v>
      </c>
      <c r="BO8" s="408"/>
      <c r="BP8" s="408"/>
      <c r="BQ8" s="408"/>
      <c r="BR8" s="408"/>
      <c r="BS8" s="408"/>
      <c r="BT8" s="408"/>
      <c r="BU8" s="409"/>
      <c r="BV8" s="407">
        <v>171765</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0.13</v>
      </c>
      <c r="CU8" s="448"/>
      <c r="CV8" s="448"/>
      <c r="CW8" s="448"/>
      <c r="CX8" s="448"/>
      <c r="CY8" s="448"/>
      <c r="CZ8" s="448"/>
      <c r="DA8" s="449"/>
      <c r="DB8" s="447">
        <v>0.13</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1479</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7072</v>
      </c>
      <c r="BO9" s="408"/>
      <c r="BP9" s="408"/>
      <c r="BQ9" s="408"/>
      <c r="BR9" s="408"/>
      <c r="BS9" s="408"/>
      <c r="BT9" s="408"/>
      <c r="BU9" s="409"/>
      <c r="BV9" s="407">
        <v>4001</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12</v>
      </c>
      <c r="CU9" s="405"/>
      <c r="CV9" s="405"/>
      <c r="CW9" s="405"/>
      <c r="CX9" s="405"/>
      <c r="CY9" s="405"/>
      <c r="CZ9" s="405"/>
      <c r="DA9" s="406"/>
      <c r="DB9" s="404">
        <v>11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1759</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169141</v>
      </c>
      <c r="BO10" s="408"/>
      <c r="BP10" s="408"/>
      <c r="BQ10" s="408"/>
      <c r="BR10" s="408"/>
      <c r="BS10" s="408"/>
      <c r="BT10" s="408"/>
      <c r="BU10" s="409"/>
      <c r="BV10" s="407">
        <v>261247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1412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1401</v>
      </c>
      <c r="S13" s="492"/>
      <c r="T13" s="492"/>
      <c r="U13" s="492"/>
      <c r="V13" s="493"/>
      <c r="W13" s="423" t="s">
        <v>131</v>
      </c>
      <c r="X13" s="424"/>
      <c r="Y13" s="424"/>
      <c r="Z13" s="424"/>
      <c r="AA13" s="424"/>
      <c r="AB13" s="414"/>
      <c r="AC13" s="458">
        <v>102</v>
      </c>
      <c r="AD13" s="459"/>
      <c r="AE13" s="459"/>
      <c r="AF13" s="459"/>
      <c r="AG13" s="501"/>
      <c r="AH13" s="458">
        <v>176</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176213</v>
      </c>
      <c r="BO13" s="408"/>
      <c r="BP13" s="408"/>
      <c r="BQ13" s="408"/>
      <c r="BR13" s="408"/>
      <c r="BS13" s="408"/>
      <c r="BT13" s="408"/>
      <c r="BU13" s="409"/>
      <c r="BV13" s="407">
        <v>265248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4.3</v>
      </c>
      <c r="CU13" s="405"/>
      <c r="CV13" s="405"/>
      <c r="CW13" s="405"/>
      <c r="CX13" s="405"/>
      <c r="CY13" s="405"/>
      <c r="CZ13" s="405"/>
      <c r="DA13" s="406"/>
      <c r="DB13" s="404">
        <v>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1458</v>
      </c>
      <c r="S14" s="492"/>
      <c r="T14" s="492"/>
      <c r="U14" s="492"/>
      <c r="V14" s="493"/>
      <c r="W14" s="397"/>
      <c r="X14" s="398"/>
      <c r="Y14" s="398"/>
      <c r="Z14" s="398"/>
      <c r="AA14" s="398"/>
      <c r="AB14" s="387"/>
      <c r="AC14" s="494">
        <v>15.9</v>
      </c>
      <c r="AD14" s="495"/>
      <c r="AE14" s="495"/>
      <c r="AF14" s="495"/>
      <c r="AG14" s="496"/>
      <c r="AH14" s="494">
        <v>21.8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1449</v>
      </c>
      <c r="S15" s="492"/>
      <c r="T15" s="492"/>
      <c r="U15" s="492"/>
      <c r="V15" s="493"/>
      <c r="W15" s="423" t="s">
        <v>137</v>
      </c>
      <c r="X15" s="424"/>
      <c r="Y15" s="424"/>
      <c r="Z15" s="424"/>
      <c r="AA15" s="424"/>
      <c r="AB15" s="414"/>
      <c r="AC15" s="458">
        <v>149</v>
      </c>
      <c r="AD15" s="459"/>
      <c r="AE15" s="459"/>
      <c r="AF15" s="459"/>
      <c r="AG15" s="501"/>
      <c r="AH15" s="458">
        <v>187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180882</v>
      </c>
      <c r="BO15" s="371"/>
      <c r="BP15" s="371"/>
      <c r="BQ15" s="371"/>
      <c r="BR15" s="371"/>
      <c r="BS15" s="371"/>
      <c r="BT15" s="371"/>
      <c r="BU15" s="372"/>
      <c r="BV15" s="370">
        <v>178664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23.2</v>
      </c>
      <c r="AD16" s="495"/>
      <c r="AE16" s="495"/>
      <c r="AF16" s="495"/>
      <c r="AG16" s="496"/>
      <c r="AH16" s="494">
        <v>23.1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1430887</v>
      </c>
      <c r="BO16" s="408"/>
      <c r="BP16" s="408"/>
      <c r="BQ16" s="408"/>
      <c r="BR16" s="408"/>
      <c r="BS16" s="408"/>
      <c r="BT16" s="408"/>
      <c r="BU16" s="409"/>
      <c r="BV16" s="407">
        <v>1415439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391</v>
      </c>
      <c r="AD17" s="459"/>
      <c r="AE17" s="459"/>
      <c r="AF17" s="459"/>
      <c r="AG17" s="501"/>
      <c r="AH17" s="458">
        <v>446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211660</v>
      </c>
      <c r="BO17" s="408"/>
      <c r="BP17" s="408"/>
      <c r="BQ17" s="408"/>
      <c r="BR17" s="408"/>
      <c r="BS17" s="408"/>
      <c r="BT17" s="408"/>
      <c r="BU17" s="409"/>
      <c r="BV17" s="407">
        <v>209004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79.58</v>
      </c>
      <c r="M18" s="531"/>
      <c r="N18" s="531"/>
      <c r="O18" s="531"/>
      <c r="P18" s="531"/>
      <c r="Q18" s="531"/>
      <c r="R18" s="532"/>
      <c r="S18" s="532"/>
      <c r="T18" s="532"/>
      <c r="U18" s="532"/>
      <c r="V18" s="533"/>
      <c r="W18" s="425"/>
      <c r="X18" s="426"/>
      <c r="Y18" s="426"/>
      <c r="Z18" s="426"/>
      <c r="AA18" s="426"/>
      <c r="AB18" s="417"/>
      <c r="AC18" s="534">
        <v>60.9</v>
      </c>
      <c r="AD18" s="535"/>
      <c r="AE18" s="535"/>
      <c r="AF18" s="535"/>
      <c r="AG18" s="536"/>
      <c r="AH18" s="534">
        <v>55.1</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1126174</v>
      </c>
      <c r="BO18" s="408"/>
      <c r="BP18" s="408"/>
      <c r="BQ18" s="408"/>
      <c r="BR18" s="408"/>
      <c r="BS18" s="408"/>
      <c r="BT18" s="408"/>
      <c r="BU18" s="409"/>
      <c r="BV18" s="407">
        <v>1113276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1852886</v>
      </c>
      <c r="BO19" s="408"/>
      <c r="BP19" s="408"/>
      <c r="BQ19" s="408"/>
      <c r="BR19" s="408"/>
      <c r="BS19" s="408"/>
      <c r="BT19" s="408"/>
      <c r="BU19" s="409"/>
      <c r="BV19" s="407">
        <v>1924920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705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3058059</v>
      </c>
      <c r="BO22" s="371"/>
      <c r="BP22" s="371"/>
      <c r="BQ22" s="371"/>
      <c r="BR22" s="371"/>
      <c r="BS22" s="371"/>
      <c r="BT22" s="371"/>
      <c r="BU22" s="372"/>
      <c r="BV22" s="370">
        <v>2735048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2921556</v>
      </c>
      <c r="BO23" s="408"/>
      <c r="BP23" s="408"/>
      <c r="BQ23" s="408"/>
      <c r="BR23" s="408"/>
      <c r="BS23" s="408"/>
      <c r="BT23" s="408"/>
      <c r="BU23" s="409"/>
      <c r="BV23" s="407">
        <v>2562580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6000</v>
      </c>
      <c r="R24" s="459"/>
      <c r="S24" s="459"/>
      <c r="T24" s="459"/>
      <c r="U24" s="459"/>
      <c r="V24" s="501"/>
      <c r="W24" s="553"/>
      <c r="X24" s="554"/>
      <c r="Y24" s="555"/>
      <c r="Z24" s="457" t="s">
        <v>162</v>
      </c>
      <c r="AA24" s="437"/>
      <c r="AB24" s="437"/>
      <c r="AC24" s="437"/>
      <c r="AD24" s="437"/>
      <c r="AE24" s="437"/>
      <c r="AF24" s="437"/>
      <c r="AG24" s="438"/>
      <c r="AH24" s="458">
        <v>49</v>
      </c>
      <c r="AI24" s="459"/>
      <c r="AJ24" s="459"/>
      <c r="AK24" s="459"/>
      <c r="AL24" s="501"/>
      <c r="AM24" s="458">
        <v>138572</v>
      </c>
      <c r="AN24" s="459"/>
      <c r="AO24" s="459"/>
      <c r="AP24" s="459"/>
      <c r="AQ24" s="459"/>
      <c r="AR24" s="501"/>
      <c r="AS24" s="458">
        <v>2828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2534377</v>
      </c>
      <c r="BO24" s="408"/>
      <c r="BP24" s="408"/>
      <c r="BQ24" s="408"/>
      <c r="BR24" s="408"/>
      <c r="BS24" s="408"/>
      <c r="BT24" s="408"/>
      <c r="BU24" s="409"/>
      <c r="BV24" s="407">
        <v>2148668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5300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t="s">
        <v>122</v>
      </c>
      <c r="BO25" s="371"/>
      <c r="BP25" s="371"/>
      <c r="BQ25" s="371"/>
      <c r="BR25" s="371"/>
      <c r="BS25" s="371"/>
      <c r="BT25" s="371"/>
      <c r="BU25" s="372"/>
      <c r="BV25" s="370" t="s">
        <v>122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4700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1920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247309</v>
      </c>
      <c r="BO27" s="527"/>
      <c r="BP27" s="527"/>
      <c r="BQ27" s="527"/>
      <c r="BR27" s="527"/>
      <c r="BS27" s="527"/>
      <c r="BT27" s="527"/>
      <c r="BU27" s="528"/>
      <c r="BV27" s="526">
        <v>247309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1520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2133491</v>
      </c>
      <c r="BO28" s="371"/>
      <c r="BP28" s="371"/>
      <c r="BQ28" s="371"/>
      <c r="BR28" s="371"/>
      <c r="BS28" s="371"/>
      <c r="BT28" s="371"/>
      <c r="BU28" s="372"/>
      <c r="BV28" s="370">
        <v>1964350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6</v>
      </c>
      <c r="M29" s="459"/>
      <c r="N29" s="459"/>
      <c r="O29" s="459"/>
      <c r="P29" s="501"/>
      <c r="Q29" s="458">
        <v>1470</v>
      </c>
      <c r="R29" s="459"/>
      <c r="S29" s="459"/>
      <c r="T29" s="459"/>
      <c r="U29" s="459"/>
      <c r="V29" s="501"/>
      <c r="W29" s="556"/>
      <c r="X29" s="557"/>
      <c r="Y29" s="558"/>
      <c r="Z29" s="457" t="s">
        <v>177</v>
      </c>
      <c r="AA29" s="437"/>
      <c r="AB29" s="437"/>
      <c r="AC29" s="437"/>
      <c r="AD29" s="437"/>
      <c r="AE29" s="437"/>
      <c r="AF29" s="437"/>
      <c r="AG29" s="438"/>
      <c r="AH29" s="458">
        <v>49</v>
      </c>
      <c r="AI29" s="459"/>
      <c r="AJ29" s="459"/>
      <c r="AK29" s="459"/>
      <c r="AL29" s="501"/>
      <c r="AM29" s="458">
        <v>138572</v>
      </c>
      <c r="AN29" s="459"/>
      <c r="AO29" s="459"/>
      <c r="AP29" s="459"/>
      <c r="AQ29" s="459"/>
      <c r="AR29" s="501"/>
      <c r="AS29" s="458">
        <v>2828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438848</v>
      </c>
      <c r="BO29" s="408"/>
      <c r="BP29" s="408"/>
      <c r="BQ29" s="408"/>
      <c r="BR29" s="408"/>
      <c r="BS29" s="408"/>
      <c r="BT29" s="408"/>
      <c r="BU29" s="409"/>
      <c r="BV29" s="407">
        <v>438357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1365360</v>
      </c>
      <c r="BO30" s="527"/>
      <c r="BP30" s="527"/>
      <c r="BQ30" s="527"/>
      <c r="BR30" s="527"/>
      <c r="BS30" s="527"/>
      <c r="BT30" s="527"/>
      <c r="BU30" s="528"/>
      <c r="BV30" s="526">
        <v>1404353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宇陀衛生一部事務組合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株式会社みつえ</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国民健康保険特別会計（診療施設勘定）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奈良県市町村総合事務組合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曽爾御杖行政一部事務組合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東宇陀環境衛生組合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奈良広域水質検査センター組合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桜井宇陀広域連合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奈良県住宅新築資金貸付金回収管理組合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奈良県後期高齢者医療広域連合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奈良県広域消防組合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plRYbTB21d3A/Ldg5EGkd013XV70B9PRWoi6frx2HfXf9x2gCOc9/D3iAHYMtPMuotTYpJSnbW2A+s1XFwG2qA==" saltValue="FE3eCemb3U4J/WyYGeaZD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109544</v>
      </c>
      <c r="S5" s="613"/>
      <c r="T5" s="613"/>
      <c r="U5" s="613"/>
      <c r="V5" s="613"/>
      <c r="W5" s="613"/>
      <c r="X5" s="613"/>
      <c r="Y5" s="614"/>
      <c r="Z5" s="615">
        <v>3.8</v>
      </c>
      <c r="AA5" s="615"/>
      <c r="AB5" s="615"/>
      <c r="AC5" s="615"/>
      <c r="AD5" s="616">
        <v>109544</v>
      </c>
      <c r="AE5" s="616"/>
      <c r="AF5" s="616"/>
      <c r="AG5" s="616"/>
      <c r="AH5" s="616"/>
      <c r="AI5" s="616"/>
      <c r="AJ5" s="616"/>
      <c r="AK5" s="616"/>
      <c r="AL5" s="617">
        <v>7.7</v>
      </c>
      <c r="AM5" s="618"/>
      <c r="AN5" s="618"/>
      <c r="AO5" s="619"/>
      <c r="AP5" s="609" t="s">
        <v>216</v>
      </c>
      <c r="AQ5" s="610"/>
      <c r="AR5" s="610"/>
      <c r="AS5" s="610"/>
      <c r="AT5" s="610"/>
      <c r="AU5" s="610"/>
      <c r="AV5" s="610"/>
      <c r="AW5" s="610"/>
      <c r="AX5" s="610"/>
      <c r="AY5" s="610"/>
      <c r="AZ5" s="610"/>
      <c r="BA5" s="610"/>
      <c r="BB5" s="610"/>
      <c r="BC5" s="610"/>
      <c r="BD5" s="610"/>
      <c r="BE5" s="610"/>
      <c r="BF5" s="611"/>
      <c r="BG5" s="623">
        <v>109544</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59901</v>
      </c>
      <c r="S6" s="624"/>
      <c r="T6" s="624"/>
      <c r="U6" s="624"/>
      <c r="V6" s="624"/>
      <c r="W6" s="624"/>
      <c r="X6" s="624"/>
      <c r="Y6" s="625"/>
      <c r="Z6" s="626">
        <v>2.1</v>
      </c>
      <c r="AA6" s="626"/>
      <c r="AB6" s="626"/>
      <c r="AC6" s="626"/>
      <c r="AD6" s="627">
        <v>59901</v>
      </c>
      <c r="AE6" s="627"/>
      <c r="AF6" s="627"/>
      <c r="AG6" s="627"/>
      <c r="AH6" s="627"/>
      <c r="AI6" s="627"/>
      <c r="AJ6" s="627"/>
      <c r="AK6" s="627"/>
      <c r="AL6" s="628">
        <v>4.2</v>
      </c>
      <c r="AM6" s="629"/>
      <c r="AN6" s="629"/>
      <c r="AO6" s="630"/>
      <c r="AP6" s="620" t="s">
        <v>221</v>
      </c>
      <c r="AQ6" s="621"/>
      <c r="AR6" s="621"/>
      <c r="AS6" s="621"/>
      <c r="AT6" s="621"/>
      <c r="AU6" s="621"/>
      <c r="AV6" s="621"/>
      <c r="AW6" s="621"/>
      <c r="AX6" s="621"/>
      <c r="AY6" s="621"/>
      <c r="AZ6" s="621"/>
      <c r="BA6" s="621"/>
      <c r="BB6" s="621"/>
      <c r="BC6" s="621"/>
      <c r="BD6" s="621"/>
      <c r="BE6" s="621"/>
      <c r="BF6" s="622"/>
      <c r="BG6" s="623">
        <v>109544</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33034</v>
      </c>
      <c r="CS6" s="624"/>
      <c r="CT6" s="624"/>
      <c r="CU6" s="624"/>
      <c r="CV6" s="624"/>
      <c r="CW6" s="624"/>
      <c r="CX6" s="624"/>
      <c r="CY6" s="625"/>
      <c r="CZ6" s="617">
        <v>1.2</v>
      </c>
      <c r="DA6" s="618"/>
      <c r="DB6" s="618"/>
      <c r="DC6" s="634"/>
      <c r="DD6" s="632" t="s">
        <v>122</v>
      </c>
      <c r="DE6" s="624"/>
      <c r="DF6" s="624"/>
      <c r="DG6" s="624"/>
      <c r="DH6" s="624"/>
      <c r="DI6" s="624"/>
      <c r="DJ6" s="624"/>
      <c r="DK6" s="624"/>
      <c r="DL6" s="624"/>
      <c r="DM6" s="624"/>
      <c r="DN6" s="624"/>
      <c r="DO6" s="624"/>
      <c r="DP6" s="625"/>
      <c r="DQ6" s="632">
        <v>33034</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40</v>
      </c>
      <c r="S7" s="624"/>
      <c r="T7" s="624"/>
      <c r="U7" s="624"/>
      <c r="V7" s="624"/>
      <c r="W7" s="624"/>
      <c r="X7" s="624"/>
      <c r="Y7" s="625"/>
      <c r="Z7" s="626">
        <v>0</v>
      </c>
      <c r="AA7" s="626"/>
      <c r="AB7" s="626"/>
      <c r="AC7" s="626"/>
      <c r="AD7" s="627">
        <v>40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37556</v>
      </c>
      <c r="BH7" s="624"/>
      <c r="BI7" s="624"/>
      <c r="BJ7" s="624"/>
      <c r="BK7" s="624"/>
      <c r="BL7" s="624"/>
      <c r="BM7" s="624"/>
      <c r="BN7" s="625"/>
      <c r="BO7" s="626">
        <v>34.299999999999997</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552037</v>
      </c>
      <c r="CS7" s="624"/>
      <c r="CT7" s="624"/>
      <c r="CU7" s="624"/>
      <c r="CV7" s="624"/>
      <c r="CW7" s="624"/>
      <c r="CX7" s="624"/>
      <c r="CY7" s="625"/>
      <c r="CZ7" s="626">
        <v>20.7</v>
      </c>
      <c r="DA7" s="626"/>
      <c r="DB7" s="626"/>
      <c r="DC7" s="626"/>
      <c r="DD7" s="632">
        <v>7882</v>
      </c>
      <c r="DE7" s="624"/>
      <c r="DF7" s="624"/>
      <c r="DG7" s="624"/>
      <c r="DH7" s="624"/>
      <c r="DI7" s="624"/>
      <c r="DJ7" s="624"/>
      <c r="DK7" s="624"/>
      <c r="DL7" s="624"/>
      <c r="DM7" s="624"/>
      <c r="DN7" s="624"/>
      <c r="DO7" s="624"/>
      <c r="DP7" s="625"/>
      <c r="DQ7" s="632">
        <v>480808</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1181</v>
      </c>
      <c r="S8" s="624"/>
      <c r="T8" s="624"/>
      <c r="U8" s="624"/>
      <c r="V8" s="624"/>
      <c r="W8" s="624"/>
      <c r="X8" s="624"/>
      <c r="Y8" s="625"/>
      <c r="Z8" s="626">
        <v>0</v>
      </c>
      <c r="AA8" s="626"/>
      <c r="AB8" s="626"/>
      <c r="AC8" s="626"/>
      <c r="AD8" s="627">
        <v>1181</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2061</v>
      </c>
      <c r="BH8" s="624"/>
      <c r="BI8" s="624"/>
      <c r="BJ8" s="624"/>
      <c r="BK8" s="624"/>
      <c r="BL8" s="624"/>
      <c r="BM8" s="624"/>
      <c r="BN8" s="625"/>
      <c r="BO8" s="626">
        <v>1.9</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554463</v>
      </c>
      <c r="CS8" s="624"/>
      <c r="CT8" s="624"/>
      <c r="CU8" s="624"/>
      <c r="CV8" s="624"/>
      <c r="CW8" s="624"/>
      <c r="CX8" s="624"/>
      <c r="CY8" s="625"/>
      <c r="CZ8" s="626">
        <v>20.8</v>
      </c>
      <c r="DA8" s="626"/>
      <c r="DB8" s="626"/>
      <c r="DC8" s="626"/>
      <c r="DD8" s="632">
        <v>67529</v>
      </c>
      <c r="DE8" s="624"/>
      <c r="DF8" s="624"/>
      <c r="DG8" s="624"/>
      <c r="DH8" s="624"/>
      <c r="DI8" s="624"/>
      <c r="DJ8" s="624"/>
      <c r="DK8" s="624"/>
      <c r="DL8" s="624"/>
      <c r="DM8" s="624"/>
      <c r="DN8" s="624"/>
      <c r="DO8" s="624"/>
      <c r="DP8" s="625"/>
      <c r="DQ8" s="632">
        <v>337817</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1299</v>
      </c>
      <c r="S9" s="624"/>
      <c r="T9" s="624"/>
      <c r="U9" s="624"/>
      <c r="V9" s="624"/>
      <c r="W9" s="624"/>
      <c r="X9" s="624"/>
      <c r="Y9" s="625"/>
      <c r="Z9" s="626">
        <v>0</v>
      </c>
      <c r="AA9" s="626"/>
      <c r="AB9" s="626"/>
      <c r="AC9" s="626"/>
      <c r="AD9" s="627">
        <v>1299</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32560</v>
      </c>
      <c r="BH9" s="624"/>
      <c r="BI9" s="624"/>
      <c r="BJ9" s="624"/>
      <c r="BK9" s="624"/>
      <c r="BL9" s="624"/>
      <c r="BM9" s="624"/>
      <c r="BN9" s="625"/>
      <c r="BO9" s="626">
        <v>29.7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175483</v>
      </c>
      <c r="CS9" s="624"/>
      <c r="CT9" s="624"/>
      <c r="CU9" s="624"/>
      <c r="CV9" s="624"/>
      <c r="CW9" s="624"/>
      <c r="CX9" s="624"/>
      <c r="CY9" s="625"/>
      <c r="CZ9" s="626">
        <v>6.6</v>
      </c>
      <c r="DA9" s="626"/>
      <c r="DB9" s="626"/>
      <c r="DC9" s="626"/>
      <c r="DD9" s="632">
        <v>2074</v>
      </c>
      <c r="DE9" s="624"/>
      <c r="DF9" s="624"/>
      <c r="DG9" s="624"/>
      <c r="DH9" s="624"/>
      <c r="DI9" s="624"/>
      <c r="DJ9" s="624"/>
      <c r="DK9" s="624"/>
      <c r="DL9" s="624"/>
      <c r="DM9" s="624"/>
      <c r="DN9" s="624"/>
      <c r="DO9" s="624"/>
      <c r="DP9" s="625"/>
      <c r="DQ9" s="632">
        <v>107591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2165</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3</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32639</v>
      </c>
      <c r="S11" s="624"/>
      <c r="T11" s="624"/>
      <c r="U11" s="624"/>
      <c r="V11" s="624"/>
      <c r="W11" s="624"/>
      <c r="X11" s="624"/>
      <c r="Y11" s="625"/>
      <c r="Z11" s="628">
        <v>1.1000000000000001</v>
      </c>
      <c r="AA11" s="629"/>
      <c r="AB11" s="629"/>
      <c r="AC11" s="635"/>
      <c r="AD11" s="632">
        <v>32639</v>
      </c>
      <c r="AE11" s="624"/>
      <c r="AF11" s="624"/>
      <c r="AG11" s="624"/>
      <c r="AH11" s="624"/>
      <c r="AI11" s="624"/>
      <c r="AJ11" s="624"/>
      <c r="AK11" s="625"/>
      <c r="AL11" s="628">
        <v>2.2999999999999998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770</v>
      </c>
      <c r="BH11" s="624"/>
      <c r="BI11" s="624"/>
      <c r="BJ11" s="624"/>
      <c r="BK11" s="624"/>
      <c r="BL11" s="624"/>
      <c r="BM11" s="624"/>
      <c r="BN11" s="625"/>
      <c r="BO11" s="626">
        <v>0.7</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132073</v>
      </c>
      <c r="CS11" s="624"/>
      <c r="CT11" s="624"/>
      <c r="CU11" s="624"/>
      <c r="CV11" s="624"/>
      <c r="CW11" s="624"/>
      <c r="CX11" s="624"/>
      <c r="CY11" s="625"/>
      <c r="CZ11" s="626">
        <v>4.9000000000000004</v>
      </c>
      <c r="DA11" s="626"/>
      <c r="DB11" s="626"/>
      <c r="DC11" s="626"/>
      <c r="DD11" s="632">
        <v>41698</v>
      </c>
      <c r="DE11" s="624"/>
      <c r="DF11" s="624"/>
      <c r="DG11" s="624"/>
      <c r="DH11" s="624"/>
      <c r="DI11" s="624"/>
      <c r="DJ11" s="624"/>
      <c r="DK11" s="624"/>
      <c r="DL11" s="624"/>
      <c r="DM11" s="624"/>
      <c r="DN11" s="624"/>
      <c r="DO11" s="624"/>
      <c r="DP11" s="625"/>
      <c r="DQ11" s="632">
        <v>91089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63313</v>
      </c>
      <c r="BH12" s="624"/>
      <c r="BI12" s="624"/>
      <c r="BJ12" s="624"/>
      <c r="BK12" s="624"/>
      <c r="BL12" s="624"/>
      <c r="BM12" s="624"/>
      <c r="BN12" s="625"/>
      <c r="BO12" s="626">
        <v>57.8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214737</v>
      </c>
      <c r="CS12" s="624"/>
      <c r="CT12" s="624"/>
      <c r="CU12" s="624"/>
      <c r="CV12" s="624"/>
      <c r="CW12" s="624"/>
      <c r="CX12" s="624"/>
      <c r="CY12" s="625"/>
      <c r="CZ12" s="626">
        <v>8</v>
      </c>
      <c r="DA12" s="626"/>
      <c r="DB12" s="626"/>
      <c r="DC12" s="626"/>
      <c r="DD12" s="632">
        <v>103004</v>
      </c>
      <c r="DE12" s="624"/>
      <c r="DF12" s="624"/>
      <c r="DG12" s="624"/>
      <c r="DH12" s="624"/>
      <c r="DI12" s="624"/>
      <c r="DJ12" s="624"/>
      <c r="DK12" s="624"/>
      <c r="DL12" s="624"/>
      <c r="DM12" s="624"/>
      <c r="DN12" s="624"/>
      <c r="DO12" s="624"/>
      <c r="DP12" s="625"/>
      <c r="DQ12" s="632">
        <v>84314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63313</v>
      </c>
      <c r="BH13" s="624"/>
      <c r="BI13" s="624"/>
      <c r="BJ13" s="624"/>
      <c r="BK13" s="624"/>
      <c r="BL13" s="624"/>
      <c r="BM13" s="624"/>
      <c r="BN13" s="625"/>
      <c r="BO13" s="626">
        <v>57.8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376873</v>
      </c>
      <c r="CS13" s="624"/>
      <c r="CT13" s="624"/>
      <c r="CU13" s="624"/>
      <c r="CV13" s="624"/>
      <c r="CW13" s="624"/>
      <c r="CX13" s="624"/>
      <c r="CY13" s="625"/>
      <c r="CZ13" s="626">
        <v>14.1</v>
      </c>
      <c r="DA13" s="626"/>
      <c r="DB13" s="626"/>
      <c r="DC13" s="626"/>
      <c r="DD13" s="632">
        <v>332026</v>
      </c>
      <c r="DE13" s="624"/>
      <c r="DF13" s="624"/>
      <c r="DG13" s="624"/>
      <c r="DH13" s="624"/>
      <c r="DI13" s="624"/>
      <c r="DJ13" s="624"/>
      <c r="DK13" s="624"/>
      <c r="DL13" s="624"/>
      <c r="DM13" s="624"/>
      <c r="DN13" s="624"/>
      <c r="DO13" s="624"/>
      <c r="DP13" s="625"/>
      <c r="DQ13" s="632">
        <v>81885</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801</v>
      </c>
      <c r="S14" s="624"/>
      <c r="T14" s="624"/>
      <c r="U14" s="624"/>
      <c r="V14" s="624"/>
      <c r="W14" s="624"/>
      <c r="X14" s="624"/>
      <c r="Y14" s="625"/>
      <c r="Z14" s="626">
        <v>0</v>
      </c>
      <c r="AA14" s="626"/>
      <c r="AB14" s="626"/>
      <c r="AC14" s="626"/>
      <c r="AD14" s="627">
        <v>801</v>
      </c>
      <c r="AE14" s="627"/>
      <c r="AF14" s="627"/>
      <c r="AG14" s="627"/>
      <c r="AH14" s="627"/>
      <c r="AI14" s="627"/>
      <c r="AJ14" s="627"/>
      <c r="AK14" s="627"/>
      <c r="AL14" s="628">
        <v>0.1</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7272</v>
      </c>
      <c r="BH14" s="624"/>
      <c r="BI14" s="624"/>
      <c r="BJ14" s="624"/>
      <c r="BK14" s="624"/>
      <c r="BL14" s="624"/>
      <c r="BM14" s="624"/>
      <c r="BN14" s="625"/>
      <c r="BO14" s="626">
        <v>6.6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102746</v>
      </c>
      <c r="CS14" s="624"/>
      <c r="CT14" s="624"/>
      <c r="CU14" s="624"/>
      <c r="CV14" s="624"/>
      <c r="CW14" s="624"/>
      <c r="CX14" s="624"/>
      <c r="CY14" s="625"/>
      <c r="CZ14" s="626">
        <v>3.8</v>
      </c>
      <c r="DA14" s="626"/>
      <c r="DB14" s="626"/>
      <c r="DC14" s="626"/>
      <c r="DD14" s="632">
        <v>7631</v>
      </c>
      <c r="DE14" s="624"/>
      <c r="DF14" s="624"/>
      <c r="DG14" s="624"/>
      <c r="DH14" s="624"/>
      <c r="DI14" s="624"/>
      <c r="DJ14" s="624"/>
      <c r="DK14" s="624"/>
      <c r="DL14" s="624"/>
      <c r="DM14" s="624"/>
      <c r="DN14" s="624"/>
      <c r="DO14" s="624"/>
      <c r="DP14" s="625"/>
      <c r="DQ14" s="632">
        <v>91522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1403</v>
      </c>
      <c r="BH15" s="624"/>
      <c r="BI15" s="624"/>
      <c r="BJ15" s="624"/>
      <c r="BK15" s="624"/>
      <c r="BL15" s="624"/>
      <c r="BM15" s="624"/>
      <c r="BN15" s="625"/>
      <c r="BO15" s="626">
        <v>1.3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294138</v>
      </c>
      <c r="CS15" s="624"/>
      <c r="CT15" s="624"/>
      <c r="CU15" s="624"/>
      <c r="CV15" s="624"/>
      <c r="CW15" s="624"/>
      <c r="CX15" s="624"/>
      <c r="CY15" s="625"/>
      <c r="CZ15" s="626">
        <v>11</v>
      </c>
      <c r="DA15" s="626"/>
      <c r="DB15" s="626"/>
      <c r="DC15" s="626"/>
      <c r="DD15" s="632">
        <v>150477</v>
      </c>
      <c r="DE15" s="624"/>
      <c r="DF15" s="624"/>
      <c r="DG15" s="624"/>
      <c r="DH15" s="624"/>
      <c r="DI15" s="624"/>
      <c r="DJ15" s="624"/>
      <c r="DK15" s="624"/>
      <c r="DL15" s="624"/>
      <c r="DM15" s="624"/>
      <c r="DN15" s="624"/>
      <c r="DO15" s="624"/>
      <c r="DP15" s="625"/>
      <c r="DQ15" s="632">
        <v>130616</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5869</v>
      </c>
      <c r="S16" s="624"/>
      <c r="T16" s="624"/>
      <c r="U16" s="624"/>
      <c r="V16" s="624"/>
      <c r="W16" s="624"/>
      <c r="X16" s="624"/>
      <c r="Y16" s="625"/>
      <c r="Z16" s="626">
        <v>0.2</v>
      </c>
      <c r="AA16" s="626"/>
      <c r="AB16" s="626"/>
      <c r="AC16" s="626"/>
      <c r="AD16" s="627">
        <v>5869</v>
      </c>
      <c r="AE16" s="627"/>
      <c r="AF16" s="627"/>
      <c r="AG16" s="627"/>
      <c r="AH16" s="627"/>
      <c r="AI16" s="627"/>
      <c r="AJ16" s="627"/>
      <c r="AK16" s="627"/>
      <c r="AL16" s="628">
        <v>0.4</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11200</v>
      </c>
      <c r="CS16" s="624"/>
      <c r="CT16" s="624"/>
      <c r="CU16" s="624"/>
      <c r="CV16" s="624"/>
      <c r="CW16" s="624"/>
      <c r="CX16" s="624"/>
      <c r="CY16" s="625"/>
      <c r="CZ16" s="626">
        <v>0.4</v>
      </c>
      <c r="DA16" s="626"/>
      <c r="DB16" s="626"/>
      <c r="DC16" s="626"/>
      <c r="DD16" s="632" t="s">
        <v>122</v>
      </c>
      <c r="DE16" s="624"/>
      <c r="DF16" s="624"/>
      <c r="DG16" s="624"/>
      <c r="DH16" s="624"/>
      <c r="DI16" s="624"/>
      <c r="DJ16" s="624"/>
      <c r="DK16" s="624"/>
      <c r="DL16" s="624"/>
      <c r="DM16" s="624"/>
      <c r="DN16" s="624"/>
      <c r="DO16" s="624"/>
      <c r="DP16" s="625"/>
      <c r="DQ16" s="632">
        <v>6154</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1844</v>
      </c>
      <c r="S17" s="624"/>
      <c r="T17" s="624"/>
      <c r="U17" s="624"/>
      <c r="V17" s="624"/>
      <c r="W17" s="624"/>
      <c r="X17" s="624"/>
      <c r="Y17" s="625"/>
      <c r="Z17" s="626">
        <v>0.1</v>
      </c>
      <c r="AA17" s="626"/>
      <c r="AB17" s="626"/>
      <c r="AC17" s="626"/>
      <c r="AD17" s="627">
        <v>1844</v>
      </c>
      <c r="AE17" s="627"/>
      <c r="AF17" s="627"/>
      <c r="AG17" s="627"/>
      <c r="AH17" s="627"/>
      <c r="AI17" s="627"/>
      <c r="AJ17" s="627"/>
      <c r="AK17" s="627"/>
      <c r="AL17" s="628">
        <v>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222712</v>
      </c>
      <c r="CS17" s="624"/>
      <c r="CT17" s="624"/>
      <c r="CU17" s="624"/>
      <c r="CV17" s="624"/>
      <c r="CW17" s="624"/>
      <c r="CX17" s="624"/>
      <c r="CY17" s="625"/>
      <c r="CZ17" s="626">
        <v>8.3000000000000007</v>
      </c>
      <c r="DA17" s="626"/>
      <c r="DB17" s="626"/>
      <c r="DC17" s="626"/>
      <c r="DD17" s="632" t="s">
        <v>122</v>
      </c>
      <c r="DE17" s="624"/>
      <c r="DF17" s="624"/>
      <c r="DG17" s="624"/>
      <c r="DH17" s="624"/>
      <c r="DI17" s="624"/>
      <c r="DJ17" s="624"/>
      <c r="DK17" s="624"/>
      <c r="DL17" s="624"/>
      <c r="DM17" s="624"/>
      <c r="DN17" s="624"/>
      <c r="DO17" s="624"/>
      <c r="DP17" s="625"/>
      <c r="DQ17" s="632">
        <v>222678</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t="s">
        <v>122</v>
      </c>
      <c r="S18" s="624"/>
      <c r="T18" s="624"/>
      <c r="U18" s="624"/>
      <c r="V18" s="624"/>
      <c r="W18" s="624"/>
      <c r="X18" s="624"/>
      <c r="Y18" s="625"/>
      <c r="Z18" s="626" t="s">
        <v>122</v>
      </c>
      <c r="AA18" s="626"/>
      <c r="AB18" s="626"/>
      <c r="AC18" s="626"/>
      <c r="AD18" s="627" t="s">
        <v>122</v>
      </c>
      <c r="AE18" s="627"/>
      <c r="AF18" s="627"/>
      <c r="AG18" s="627"/>
      <c r="AH18" s="627"/>
      <c r="AI18" s="627"/>
      <c r="AJ18" s="627"/>
      <c r="AK18" s="627"/>
      <c r="AL18" s="628" t="s">
        <v>122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t="s">
        <v>122</v>
      </c>
      <c r="S19" s="624"/>
      <c r="T19" s="624"/>
      <c r="U19" s="624"/>
      <c r="V19" s="624"/>
      <c r="W19" s="624"/>
      <c r="X19" s="624"/>
      <c r="Y19" s="625"/>
      <c r="Z19" s="626" t="s">
        <v>122</v>
      </c>
      <c r="AA19" s="626"/>
      <c r="AB19" s="626"/>
      <c r="AC19" s="626"/>
      <c r="AD19" s="627" t="s">
        <v>122</v>
      </c>
      <c r="AE19" s="627"/>
      <c r="AF19" s="627"/>
      <c r="AG19" s="627"/>
      <c r="AH19" s="627"/>
      <c r="AI19" s="627"/>
      <c r="AJ19" s="627"/>
      <c r="AK19" s="627"/>
      <c r="AL19" s="628" t="s">
        <v>122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2669499</v>
      </c>
      <c r="CS20" s="624"/>
      <c r="CT20" s="624"/>
      <c r="CU20" s="624"/>
      <c r="CV20" s="624"/>
      <c r="CW20" s="624"/>
      <c r="CX20" s="624"/>
      <c r="CY20" s="625"/>
      <c r="CZ20" s="626">
        <v>100</v>
      </c>
      <c r="DA20" s="626"/>
      <c r="DB20" s="626"/>
      <c r="DC20" s="626"/>
      <c r="DD20" s="632">
        <v>712321</v>
      </c>
      <c r="DE20" s="624"/>
      <c r="DF20" s="624"/>
      <c r="DG20" s="624"/>
      <c r="DH20" s="624"/>
      <c r="DI20" s="624"/>
      <c r="DJ20" s="624"/>
      <c r="DK20" s="624"/>
      <c r="DL20" s="624"/>
      <c r="DM20" s="624"/>
      <c r="DN20" s="624"/>
      <c r="DO20" s="624"/>
      <c r="DP20" s="625"/>
      <c r="DQ20" s="632">
        <v>1667511</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1380456</v>
      </c>
      <c r="S21" s="624"/>
      <c r="T21" s="624"/>
      <c r="U21" s="624"/>
      <c r="V21" s="624"/>
      <c r="W21" s="624"/>
      <c r="X21" s="624"/>
      <c r="Y21" s="625"/>
      <c r="Z21" s="626">
        <v>48.4</v>
      </c>
      <c r="AA21" s="626"/>
      <c r="AB21" s="626"/>
      <c r="AC21" s="626"/>
      <c r="AD21" s="627">
        <v>1217265</v>
      </c>
      <c r="AE21" s="627"/>
      <c r="AF21" s="627"/>
      <c r="AG21" s="627"/>
      <c r="AH21" s="627"/>
      <c r="AI21" s="627"/>
      <c r="AJ21" s="627"/>
      <c r="AK21" s="627"/>
      <c r="AL21" s="628">
        <v>85.1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1217265</v>
      </c>
      <c r="S22" s="624"/>
      <c r="T22" s="624"/>
      <c r="U22" s="624"/>
      <c r="V22" s="624"/>
      <c r="W22" s="624"/>
      <c r="X22" s="624"/>
      <c r="Y22" s="625"/>
      <c r="Z22" s="626">
        <v>42.6</v>
      </c>
      <c r="AA22" s="626"/>
      <c r="AB22" s="626"/>
      <c r="AC22" s="626"/>
      <c r="AD22" s="627">
        <v>1217265</v>
      </c>
      <c r="AE22" s="627"/>
      <c r="AF22" s="627"/>
      <c r="AG22" s="627"/>
      <c r="AH22" s="627"/>
      <c r="AI22" s="627"/>
      <c r="AJ22" s="627"/>
      <c r="AK22" s="627"/>
      <c r="AL22" s="628">
        <v>85.1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163191</v>
      </c>
      <c r="S23" s="624"/>
      <c r="T23" s="624"/>
      <c r="U23" s="624"/>
      <c r="V23" s="624"/>
      <c r="W23" s="624"/>
      <c r="X23" s="624"/>
      <c r="Y23" s="625"/>
      <c r="Z23" s="626">
        <v>5.7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845714</v>
      </c>
      <c r="CS24" s="613"/>
      <c r="CT24" s="613"/>
      <c r="CU24" s="613"/>
      <c r="CV24" s="613"/>
      <c r="CW24" s="613"/>
      <c r="CX24" s="613"/>
      <c r="CY24" s="614"/>
      <c r="CZ24" s="617">
        <v>31.7</v>
      </c>
      <c r="DA24" s="618"/>
      <c r="DB24" s="618"/>
      <c r="DC24" s="634"/>
      <c r="DD24" s="655">
        <v>698968</v>
      </c>
      <c r="DE24" s="613"/>
      <c r="DF24" s="613"/>
      <c r="DG24" s="613"/>
      <c r="DH24" s="613"/>
      <c r="DI24" s="613"/>
      <c r="DJ24" s="613"/>
      <c r="DK24" s="614"/>
      <c r="DL24" s="655">
        <v>632695</v>
      </c>
      <c r="DM24" s="613"/>
      <c r="DN24" s="613"/>
      <c r="DO24" s="613"/>
      <c r="DP24" s="613"/>
      <c r="DQ24" s="613"/>
      <c r="DR24" s="613"/>
      <c r="DS24" s="613"/>
      <c r="DT24" s="613"/>
      <c r="DU24" s="613"/>
      <c r="DV24" s="614"/>
      <c r="DW24" s="617">
        <v>44.1</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1593574</v>
      </c>
      <c r="S25" s="624"/>
      <c r="T25" s="624"/>
      <c r="U25" s="624"/>
      <c r="V25" s="624"/>
      <c r="W25" s="624"/>
      <c r="X25" s="624"/>
      <c r="Y25" s="625"/>
      <c r="Z25" s="626">
        <v>55.8</v>
      </c>
      <c r="AA25" s="626"/>
      <c r="AB25" s="626"/>
      <c r="AC25" s="626"/>
      <c r="AD25" s="627">
        <v>1430383</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462599</v>
      </c>
      <c r="CS25" s="644"/>
      <c r="CT25" s="644"/>
      <c r="CU25" s="644"/>
      <c r="CV25" s="644"/>
      <c r="CW25" s="644"/>
      <c r="CX25" s="644"/>
      <c r="CY25" s="645"/>
      <c r="CZ25" s="628">
        <v>17.3</v>
      </c>
      <c r="DA25" s="656"/>
      <c r="DB25" s="656"/>
      <c r="DC25" s="658"/>
      <c r="DD25" s="632">
        <v>415361</v>
      </c>
      <c r="DE25" s="644"/>
      <c r="DF25" s="644"/>
      <c r="DG25" s="644"/>
      <c r="DH25" s="644"/>
      <c r="DI25" s="644"/>
      <c r="DJ25" s="644"/>
      <c r="DK25" s="645"/>
      <c r="DL25" s="632">
        <v>389926</v>
      </c>
      <c r="DM25" s="644"/>
      <c r="DN25" s="644"/>
      <c r="DO25" s="644"/>
      <c r="DP25" s="644"/>
      <c r="DQ25" s="644"/>
      <c r="DR25" s="644"/>
      <c r="DS25" s="644"/>
      <c r="DT25" s="644"/>
      <c r="DU25" s="644"/>
      <c r="DV25" s="645"/>
      <c r="DW25" s="628">
        <v>27.2</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274313</v>
      </c>
      <c r="CS26" s="624"/>
      <c r="CT26" s="624"/>
      <c r="CU26" s="624"/>
      <c r="CV26" s="624"/>
      <c r="CW26" s="624"/>
      <c r="CX26" s="624"/>
      <c r="CY26" s="625"/>
      <c r="CZ26" s="628">
        <v>10.3</v>
      </c>
      <c r="DA26" s="656"/>
      <c r="DB26" s="656"/>
      <c r="DC26" s="658"/>
      <c r="DD26" s="632">
        <v>236663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487</v>
      </c>
      <c r="S27" s="624"/>
      <c r="T27" s="624"/>
      <c r="U27" s="624"/>
      <c r="V27" s="624"/>
      <c r="W27" s="624"/>
      <c r="X27" s="624"/>
      <c r="Y27" s="625"/>
      <c r="Z27" s="626">
        <v>0</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109544</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160403</v>
      </c>
      <c r="CS27" s="644"/>
      <c r="CT27" s="644"/>
      <c r="CU27" s="644"/>
      <c r="CV27" s="644"/>
      <c r="CW27" s="644"/>
      <c r="CX27" s="644"/>
      <c r="CY27" s="645"/>
      <c r="CZ27" s="628">
        <v>6</v>
      </c>
      <c r="DA27" s="656"/>
      <c r="DB27" s="656"/>
      <c r="DC27" s="658"/>
      <c r="DD27" s="632">
        <v>60929</v>
      </c>
      <c r="DE27" s="644"/>
      <c r="DF27" s="644"/>
      <c r="DG27" s="644"/>
      <c r="DH27" s="644"/>
      <c r="DI27" s="644"/>
      <c r="DJ27" s="644"/>
      <c r="DK27" s="645"/>
      <c r="DL27" s="632">
        <v>20091</v>
      </c>
      <c r="DM27" s="644"/>
      <c r="DN27" s="644"/>
      <c r="DO27" s="644"/>
      <c r="DP27" s="644"/>
      <c r="DQ27" s="644"/>
      <c r="DR27" s="644"/>
      <c r="DS27" s="644"/>
      <c r="DT27" s="644"/>
      <c r="DU27" s="644"/>
      <c r="DV27" s="645"/>
      <c r="DW27" s="628">
        <v>1.4</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17842</v>
      </c>
      <c r="S28" s="624"/>
      <c r="T28" s="624"/>
      <c r="U28" s="624"/>
      <c r="V28" s="624"/>
      <c r="W28" s="624"/>
      <c r="X28" s="624"/>
      <c r="Y28" s="625"/>
      <c r="Z28" s="626">
        <v>0.6</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222712</v>
      </c>
      <c r="CS28" s="624"/>
      <c r="CT28" s="624"/>
      <c r="CU28" s="624"/>
      <c r="CV28" s="624"/>
      <c r="CW28" s="624"/>
      <c r="CX28" s="624"/>
      <c r="CY28" s="625"/>
      <c r="CZ28" s="628">
        <v>8.3000000000000007</v>
      </c>
      <c r="DA28" s="656"/>
      <c r="DB28" s="656"/>
      <c r="DC28" s="658"/>
      <c r="DD28" s="632">
        <v>222678</v>
      </c>
      <c r="DE28" s="624"/>
      <c r="DF28" s="624"/>
      <c r="DG28" s="624"/>
      <c r="DH28" s="624"/>
      <c r="DI28" s="624"/>
      <c r="DJ28" s="624"/>
      <c r="DK28" s="625"/>
      <c r="DL28" s="632">
        <v>222678</v>
      </c>
      <c r="DM28" s="624"/>
      <c r="DN28" s="624"/>
      <c r="DO28" s="624"/>
      <c r="DP28" s="624"/>
      <c r="DQ28" s="624"/>
      <c r="DR28" s="624"/>
      <c r="DS28" s="624"/>
      <c r="DT28" s="624"/>
      <c r="DU28" s="624"/>
      <c r="DV28" s="625"/>
      <c r="DW28" s="628">
        <v>15.5</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6404</v>
      </c>
      <c r="S29" s="624"/>
      <c r="T29" s="624"/>
      <c r="U29" s="624"/>
      <c r="V29" s="624"/>
      <c r="W29" s="624"/>
      <c r="X29" s="624"/>
      <c r="Y29" s="625"/>
      <c r="Z29" s="626">
        <v>0.2</v>
      </c>
      <c r="AA29" s="626"/>
      <c r="AB29" s="626"/>
      <c r="AC29" s="626"/>
      <c r="AD29" s="627">
        <v>27</v>
      </c>
      <c r="AE29" s="627"/>
      <c r="AF29" s="627"/>
      <c r="AG29" s="627"/>
      <c r="AH29" s="627"/>
      <c r="AI29" s="627"/>
      <c r="AJ29" s="627"/>
      <c r="AK29" s="627"/>
      <c r="AL29" s="628">
        <v>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222709</v>
      </c>
      <c r="CS29" s="644"/>
      <c r="CT29" s="644"/>
      <c r="CU29" s="644"/>
      <c r="CV29" s="644"/>
      <c r="CW29" s="644"/>
      <c r="CX29" s="644"/>
      <c r="CY29" s="645"/>
      <c r="CZ29" s="628">
        <v>8.3000000000000007</v>
      </c>
      <c r="DA29" s="656"/>
      <c r="DB29" s="656"/>
      <c r="DC29" s="658"/>
      <c r="DD29" s="632">
        <v>222675</v>
      </c>
      <c r="DE29" s="644"/>
      <c r="DF29" s="644"/>
      <c r="DG29" s="644"/>
      <c r="DH29" s="644"/>
      <c r="DI29" s="644"/>
      <c r="DJ29" s="644"/>
      <c r="DK29" s="645"/>
      <c r="DL29" s="632">
        <v>222675</v>
      </c>
      <c r="DM29" s="644"/>
      <c r="DN29" s="644"/>
      <c r="DO29" s="644"/>
      <c r="DP29" s="644"/>
      <c r="DQ29" s="644"/>
      <c r="DR29" s="644"/>
      <c r="DS29" s="644"/>
      <c r="DT29" s="644"/>
      <c r="DU29" s="644"/>
      <c r="DV29" s="645"/>
      <c r="DW29" s="628">
        <v>15.5</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297720</v>
      </c>
      <c r="S30" s="624"/>
      <c r="T30" s="624"/>
      <c r="U30" s="624"/>
      <c r="V30" s="624"/>
      <c r="W30" s="624"/>
      <c r="X30" s="624"/>
      <c r="Y30" s="625"/>
      <c r="Z30" s="626">
        <v>10.4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217588</v>
      </c>
      <c r="CS30" s="624"/>
      <c r="CT30" s="624"/>
      <c r="CU30" s="624"/>
      <c r="CV30" s="624"/>
      <c r="CW30" s="624"/>
      <c r="CX30" s="624"/>
      <c r="CY30" s="625"/>
      <c r="CZ30" s="628">
        <v>8.1999999999999993</v>
      </c>
      <c r="DA30" s="656"/>
      <c r="DB30" s="656"/>
      <c r="DC30" s="658"/>
      <c r="DD30" s="632">
        <v>217588</v>
      </c>
      <c r="DE30" s="624"/>
      <c r="DF30" s="624"/>
      <c r="DG30" s="624"/>
      <c r="DH30" s="624"/>
      <c r="DI30" s="624"/>
      <c r="DJ30" s="624"/>
      <c r="DK30" s="625"/>
      <c r="DL30" s="632">
        <v>217588</v>
      </c>
      <c r="DM30" s="624"/>
      <c r="DN30" s="624"/>
      <c r="DO30" s="624"/>
      <c r="DP30" s="624"/>
      <c r="DQ30" s="624"/>
      <c r="DR30" s="624"/>
      <c r="DS30" s="624"/>
      <c r="DT30" s="624"/>
      <c r="DU30" s="624"/>
      <c r="DV30" s="625"/>
      <c r="DW30" s="628">
        <v>15.2</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99.2</v>
      </c>
      <c r="BH31" s="667"/>
      <c r="BI31" s="667"/>
      <c r="BJ31" s="667"/>
      <c r="BK31" s="667"/>
      <c r="BL31" s="667"/>
      <c r="BM31" s="618">
        <v>96.8</v>
      </c>
      <c r="BN31" s="667"/>
      <c r="BO31" s="667"/>
      <c r="BP31" s="667"/>
      <c r="BQ31" s="668"/>
      <c r="BR31" s="670">
        <v>99.1</v>
      </c>
      <c r="BS31" s="667"/>
      <c r="BT31" s="667"/>
      <c r="BU31" s="667"/>
      <c r="BV31" s="667"/>
      <c r="BW31" s="667"/>
      <c r="BX31" s="618">
        <v>96.1</v>
      </c>
      <c r="BY31" s="667"/>
      <c r="BZ31" s="667"/>
      <c r="CA31" s="667"/>
      <c r="CB31" s="668"/>
      <c r="CD31" s="663"/>
      <c r="CE31" s="664"/>
      <c r="CF31" s="620" t="s">
        <v>300</v>
      </c>
      <c r="CG31" s="621"/>
      <c r="CH31" s="621"/>
      <c r="CI31" s="621"/>
      <c r="CJ31" s="621"/>
      <c r="CK31" s="621"/>
      <c r="CL31" s="621"/>
      <c r="CM31" s="621"/>
      <c r="CN31" s="621"/>
      <c r="CO31" s="621"/>
      <c r="CP31" s="621"/>
      <c r="CQ31" s="622"/>
      <c r="CR31" s="623">
        <v>5121</v>
      </c>
      <c r="CS31" s="644"/>
      <c r="CT31" s="644"/>
      <c r="CU31" s="644"/>
      <c r="CV31" s="644"/>
      <c r="CW31" s="644"/>
      <c r="CX31" s="644"/>
      <c r="CY31" s="645"/>
      <c r="CZ31" s="628">
        <v>0.2</v>
      </c>
      <c r="DA31" s="656"/>
      <c r="DB31" s="656"/>
      <c r="DC31" s="658"/>
      <c r="DD31" s="632">
        <v>5087</v>
      </c>
      <c r="DE31" s="644"/>
      <c r="DF31" s="644"/>
      <c r="DG31" s="644"/>
      <c r="DH31" s="644"/>
      <c r="DI31" s="644"/>
      <c r="DJ31" s="644"/>
      <c r="DK31" s="645"/>
      <c r="DL31" s="632">
        <v>5087</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103881</v>
      </c>
      <c r="S32" s="624"/>
      <c r="T32" s="624"/>
      <c r="U32" s="624"/>
      <c r="V32" s="624"/>
      <c r="W32" s="624"/>
      <c r="X32" s="624"/>
      <c r="Y32" s="625"/>
      <c r="Z32" s="626">
        <v>3.6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99.2</v>
      </c>
      <c r="BH32" s="644"/>
      <c r="BI32" s="644"/>
      <c r="BJ32" s="644"/>
      <c r="BK32" s="644"/>
      <c r="BL32" s="644"/>
      <c r="BM32" s="629">
        <v>98.5</v>
      </c>
      <c r="BN32" s="644"/>
      <c r="BO32" s="644"/>
      <c r="BP32" s="644"/>
      <c r="BQ32" s="669"/>
      <c r="BR32" s="680">
        <v>99.5</v>
      </c>
      <c r="BS32" s="644"/>
      <c r="BT32" s="644"/>
      <c r="BU32" s="644"/>
      <c r="BV32" s="644"/>
      <c r="BW32" s="644"/>
      <c r="BX32" s="629">
        <v>97.6</v>
      </c>
      <c r="BY32" s="644"/>
      <c r="BZ32" s="644"/>
      <c r="CA32" s="644"/>
      <c r="CB32" s="669"/>
      <c r="CD32" s="665"/>
      <c r="CE32" s="666"/>
      <c r="CF32" s="620" t="s">
        <v>304</v>
      </c>
      <c r="CG32" s="621"/>
      <c r="CH32" s="621"/>
      <c r="CI32" s="621"/>
      <c r="CJ32" s="621"/>
      <c r="CK32" s="621"/>
      <c r="CL32" s="621"/>
      <c r="CM32" s="621"/>
      <c r="CN32" s="621"/>
      <c r="CO32" s="621"/>
      <c r="CP32" s="621"/>
      <c r="CQ32" s="622"/>
      <c r="CR32" s="623">
        <v>3</v>
      </c>
      <c r="CS32" s="624"/>
      <c r="CT32" s="624"/>
      <c r="CU32" s="624"/>
      <c r="CV32" s="624"/>
      <c r="CW32" s="624"/>
      <c r="CX32" s="624"/>
      <c r="CY32" s="625"/>
      <c r="CZ32" s="628">
        <v>0</v>
      </c>
      <c r="DA32" s="656"/>
      <c r="DB32" s="656"/>
      <c r="DC32" s="658"/>
      <c r="DD32" s="632">
        <v>3</v>
      </c>
      <c r="DE32" s="624"/>
      <c r="DF32" s="624"/>
      <c r="DG32" s="624"/>
      <c r="DH32" s="624"/>
      <c r="DI32" s="624"/>
      <c r="DJ32" s="624"/>
      <c r="DK32" s="625"/>
      <c r="DL32" s="632">
        <v>3</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36145</v>
      </c>
      <c r="S33" s="624"/>
      <c r="T33" s="624"/>
      <c r="U33" s="624"/>
      <c r="V33" s="624"/>
      <c r="W33" s="624"/>
      <c r="X33" s="624"/>
      <c r="Y33" s="625"/>
      <c r="Z33" s="626">
        <v>1.3</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99.1</v>
      </c>
      <c r="BH33" s="682"/>
      <c r="BI33" s="682"/>
      <c r="BJ33" s="682"/>
      <c r="BK33" s="682"/>
      <c r="BL33" s="682"/>
      <c r="BM33" s="683">
        <v>95.7</v>
      </c>
      <c r="BN33" s="682"/>
      <c r="BO33" s="682"/>
      <c r="BP33" s="682"/>
      <c r="BQ33" s="684"/>
      <c r="BR33" s="681">
        <v>98.7</v>
      </c>
      <c r="BS33" s="682"/>
      <c r="BT33" s="682"/>
      <c r="BU33" s="682"/>
      <c r="BV33" s="682"/>
      <c r="BW33" s="682"/>
      <c r="BX33" s="683">
        <v>95.1</v>
      </c>
      <c r="BY33" s="682"/>
      <c r="BZ33" s="682"/>
      <c r="CA33" s="682"/>
      <c r="CB33" s="684"/>
      <c r="CD33" s="620" t="s">
        <v>307</v>
      </c>
      <c r="CE33" s="621"/>
      <c r="CF33" s="621"/>
      <c r="CG33" s="621"/>
      <c r="CH33" s="621"/>
      <c r="CI33" s="621"/>
      <c r="CJ33" s="621"/>
      <c r="CK33" s="621"/>
      <c r="CL33" s="621"/>
      <c r="CM33" s="621"/>
      <c r="CN33" s="621"/>
      <c r="CO33" s="621"/>
      <c r="CP33" s="621"/>
      <c r="CQ33" s="622"/>
      <c r="CR33" s="623">
        <v>1100264</v>
      </c>
      <c r="CS33" s="644"/>
      <c r="CT33" s="644"/>
      <c r="CU33" s="644"/>
      <c r="CV33" s="644"/>
      <c r="CW33" s="644"/>
      <c r="CX33" s="644"/>
      <c r="CY33" s="645"/>
      <c r="CZ33" s="628">
        <v>41.2</v>
      </c>
      <c r="DA33" s="656"/>
      <c r="DB33" s="656"/>
      <c r="DC33" s="658"/>
      <c r="DD33" s="632">
        <v>866510</v>
      </c>
      <c r="DE33" s="644"/>
      <c r="DF33" s="644"/>
      <c r="DG33" s="644"/>
      <c r="DH33" s="644"/>
      <c r="DI33" s="644"/>
      <c r="DJ33" s="644"/>
      <c r="DK33" s="645"/>
      <c r="DL33" s="632">
        <v>493479</v>
      </c>
      <c r="DM33" s="644"/>
      <c r="DN33" s="644"/>
      <c r="DO33" s="644"/>
      <c r="DP33" s="644"/>
      <c r="DQ33" s="644"/>
      <c r="DR33" s="644"/>
      <c r="DS33" s="644"/>
      <c r="DT33" s="644"/>
      <c r="DU33" s="644"/>
      <c r="DV33" s="645"/>
      <c r="DW33" s="628">
        <v>34.4</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10772</v>
      </c>
      <c r="S34" s="624"/>
      <c r="T34" s="624"/>
      <c r="U34" s="624"/>
      <c r="V34" s="624"/>
      <c r="W34" s="624"/>
      <c r="X34" s="624"/>
      <c r="Y34" s="625"/>
      <c r="Z34" s="626">
        <v>0.4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315439</v>
      </c>
      <c r="CS34" s="624"/>
      <c r="CT34" s="624"/>
      <c r="CU34" s="624"/>
      <c r="CV34" s="624"/>
      <c r="CW34" s="624"/>
      <c r="CX34" s="624"/>
      <c r="CY34" s="625"/>
      <c r="CZ34" s="628">
        <v>11.8</v>
      </c>
      <c r="DA34" s="656"/>
      <c r="DB34" s="656"/>
      <c r="DC34" s="658"/>
      <c r="DD34" s="632">
        <v>246639</v>
      </c>
      <c r="DE34" s="624"/>
      <c r="DF34" s="624"/>
      <c r="DG34" s="624"/>
      <c r="DH34" s="624"/>
      <c r="DI34" s="624"/>
      <c r="DJ34" s="624"/>
      <c r="DK34" s="625"/>
      <c r="DL34" s="632">
        <v>146427</v>
      </c>
      <c r="DM34" s="624"/>
      <c r="DN34" s="624"/>
      <c r="DO34" s="624"/>
      <c r="DP34" s="624"/>
      <c r="DQ34" s="624"/>
      <c r="DR34" s="624"/>
      <c r="DS34" s="624"/>
      <c r="DT34" s="624"/>
      <c r="DU34" s="624"/>
      <c r="DV34" s="625"/>
      <c r="DW34" s="628">
        <v>10.199999999999999</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49569</v>
      </c>
      <c r="S35" s="624"/>
      <c r="T35" s="624"/>
      <c r="U35" s="624"/>
      <c r="V35" s="624"/>
      <c r="W35" s="624"/>
      <c r="X35" s="624"/>
      <c r="Y35" s="625"/>
      <c r="Z35" s="626">
        <v>1.7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9980</v>
      </c>
      <c r="CS35" s="644"/>
      <c r="CT35" s="644"/>
      <c r="CU35" s="644"/>
      <c r="CV35" s="644"/>
      <c r="CW35" s="644"/>
      <c r="CX35" s="644"/>
      <c r="CY35" s="645"/>
      <c r="CZ35" s="628">
        <v>0.4</v>
      </c>
      <c r="DA35" s="656"/>
      <c r="DB35" s="656"/>
      <c r="DC35" s="658"/>
      <c r="DD35" s="632">
        <v>6984</v>
      </c>
      <c r="DE35" s="644"/>
      <c r="DF35" s="644"/>
      <c r="DG35" s="644"/>
      <c r="DH35" s="644"/>
      <c r="DI35" s="644"/>
      <c r="DJ35" s="644"/>
      <c r="DK35" s="645"/>
      <c r="DL35" s="632">
        <v>6984</v>
      </c>
      <c r="DM35" s="644"/>
      <c r="DN35" s="644"/>
      <c r="DO35" s="644"/>
      <c r="DP35" s="644"/>
      <c r="DQ35" s="644"/>
      <c r="DR35" s="644"/>
      <c r="DS35" s="644"/>
      <c r="DT35" s="644"/>
      <c r="DU35" s="644"/>
      <c r="DV35" s="645"/>
      <c r="DW35" s="628">
        <v>0.5</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177082</v>
      </c>
      <c r="S36" s="624"/>
      <c r="T36" s="624"/>
      <c r="U36" s="624"/>
      <c r="V36" s="624"/>
      <c r="W36" s="624"/>
      <c r="X36" s="624"/>
      <c r="Y36" s="625"/>
      <c r="Z36" s="626">
        <v>6.2</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192809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421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401827</v>
      </c>
      <c r="CS36" s="624"/>
      <c r="CT36" s="624"/>
      <c r="CU36" s="624"/>
      <c r="CV36" s="624"/>
      <c r="CW36" s="624"/>
      <c r="CX36" s="624"/>
      <c r="CY36" s="625"/>
      <c r="CZ36" s="628">
        <v>15.1</v>
      </c>
      <c r="DA36" s="656"/>
      <c r="DB36" s="656"/>
      <c r="DC36" s="658"/>
      <c r="DD36" s="632">
        <v>277922</v>
      </c>
      <c r="DE36" s="624"/>
      <c r="DF36" s="624"/>
      <c r="DG36" s="624"/>
      <c r="DH36" s="624"/>
      <c r="DI36" s="624"/>
      <c r="DJ36" s="624"/>
      <c r="DK36" s="625"/>
      <c r="DL36" s="632">
        <v>191411</v>
      </c>
      <c r="DM36" s="624"/>
      <c r="DN36" s="624"/>
      <c r="DO36" s="624"/>
      <c r="DP36" s="624"/>
      <c r="DQ36" s="624"/>
      <c r="DR36" s="624"/>
      <c r="DS36" s="624"/>
      <c r="DT36" s="624"/>
      <c r="DU36" s="624"/>
      <c r="DV36" s="625"/>
      <c r="DW36" s="628">
        <v>13.3</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20798</v>
      </c>
      <c r="S37" s="624"/>
      <c r="T37" s="624"/>
      <c r="U37" s="624"/>
      <c r="V37" s="624"/>
      <c r="W37" s="624"/>
      <c r="X37" s="624"/>
      <c r="Y37" s="625"/>
      <c r="Z37" s="626">
        <v>0.7</v>
      </c>
      <c r="AA37" s="626"/>
      <c r="AB37" s="626"/>
      <c r="AC37" s="626"/>
      <c r="AD37" s="627">
        <v>113</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28230</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421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185433</v>
      </c>
      <c r="CS37" s="644"/>
      <c r="CT37" s="644"/>
      <c r="CU37" s="644"/>
      <c r="CV37" s="644"/>
      <c r="CW37" s="644"/>
      <c r="CX37" s="644"/>
      <c r="CY37" s="645"/>
      <c r="CZ37" s="628">
        <v>6.9</v>
      </c>
      <c r="DA37" s="656"/>
      <c r="DB37" s="656"/>
      <c r="DC37" s="658"/>
      <c r="DD37" s="632">
        <v>128575</v>
      </c>
      <c r="DE37" s="644"/>
      <c r="DF37" s="644"/>
      <c r="DG37" s="644"/>
      <c r="DH37" s="644"/>
      <c r="DI37" s="644"/>
      <c r="DJ37" s="644"/>
      <c r="DK37" s="645"/>
      <c r="DL37" s="632">
        <v>128539</v>
      </c>
      <c r="DM37" s="644"/>
      <c r="DN37" s="644"/>
      <c r="DO37" s="644"/>
      <c r="DP37" s="644"/>
      <c r="DQ37" s="644"/>
      <c r="DR37" s="644"/>
      <c r="DS37" s="644"/>
      <c r="DT37" s="644"/>
      <c r="DU37" s="644"/>
      <c r="DV37" s="645"/>
      <c r="DW37" s="628">
        <v>9</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540600</v>
      </c>
      <c r="S38" s="624"/>
      <c r="T38" s="624"/>
      <c r="U38" s="624"/>
      <c r="V38" s="624"/>
      <c r="W38" s="624"/>
      <c r="X38" s="624"/>
      <c r="Y38" s="625"/>
      <c r="Z38" s="626">
        <v>18.899999999999999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1063</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242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192809</v>
      </c>
      <c r="CS38" s="624"/>
      <c r="CT38" s="624"/>
      <c r="CU38" s="624"/>
      <c r="CV38" s="624"/>
      <c r="CW38" s="624"/>
      <c r="CX38" s="624"/>
      <c r="CY38" s="625"/>
      <c r="CZ38" s="628">
        <v>7.2</v>
      </c>
      <c r="DA38" s="656"/>
      <c r="DB38" s="656"/>
      <c r="DC38" s="658"/>
      <c r="DD38" s="632">
        <v>168965</v>
      </c>
      <c r="DE38" s="624"/>
      <c r="DF38" s="624"/>
      <c r="DG38" s="624"/>
      <c r="DH38" s="624"/>
      <c r="DI38" s="624"/>
      <c r="DJ38" s="624"/>
      <c r="DK38" s="625"/>
      <c r="DL38" s="632">
        <v>148657</v>
      </c>
      <c r="DM38" s="624"/>
      <c r="DN38" s="624"/>
      <c r="DO38" s="624"/>
      <c r="DP38" s="624"/>
      <c r="DQ38" s="624"/>
      <c r="DR38" s="624"/>
      <c r="DS38" s="624"/>
      <c r="DT38" s="624"/>
      <c r="DU38" s="624"/>
      <c r="DV38" s="625"/>
      <c r="DW38" s="628">
        <v>10.4</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343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180209</v>
      </c>
      <c r="CS39" s="644"/>
      <c r="CT39" s="644"/>
      <c r="CU39" s="644"/>
      <c r="CV39" s="644"/>
      <c r="CW39" s="644"/>
      <c r="CX39" s="644"/>
      <c r="CY39" s="645"/>
      <c r="CZ39" s="628">
        <v>6.8</v>
      </c>
      <c r="DA39" s="656"/>
      <c r="DB39" s="656"/>
      <c r="DC39" s="658"/>
      <c r="DD39" s="632">
        <v>166000</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5000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77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2854874</v>
      </c>
      <c r="S41" s="696"/>
      <c r="T41" s="696"/>
      <c r="U41" s="696"/>
      <c r="V41" s="696"/>
      <c r="W41" s="696"/>
      <c r="X41" s="696"/>
      <c r="Y41" s="700"/>
      <c r="Z41" s="701">
        <v>100</v>
      </c>
      <c r="AA41" s="701"/>
      <c r="AB41" s="701"/>
      <c r="AC41" s="701"/>
      <c r="AD41" s="702">
        <v>1430523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39392</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124124</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469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723521</v>
      </c>
      <c r="CS42" s="644"/>
      <c r="CT42" s="644"/>
      <c r="CU42" s="644"/>
      <c r="CV42" s="644"/>
      <c r="CW42" s="644"/>
      <c r="CX42" s="644"/>
      <c r="CY42" s="645"/>
      <c r="CZ42" s="628">
        <v>27.1</v>
      </c>
      <c r="DA42" s="656"/>
      <c r="DB42" s="656"/>
      <c r="DC42" s="658"/>
      <c r="DD42" s="632">
        <v>102033</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t="s">
        <v>122</v>
      </c>
      <c r="CS43" s="644"/>
      <c r="CT43" s="644"/>
      <c r="CU43" s="644"/>
      <c r="CV43" s="644"/>
      <c r="CW43" s="644"/>
      <c r="CX43" s="644"/>
      <c r="CY43" s="645"/>
      <c r="CZ43" s="628" t="s">
        <v>122</v>
      </c>
      <c r="DA43" s="656"/>
      <c r="DB43" s="656"/>
      <c r="DC43" s="658"/>
      <c r="DD43" s="632" t="s">
        <v>122</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712321</v>
      </c>
      <c r="CS44" s="624"/>
      <c r="CT44" s="624"/>
      <c r="CU44" s="624"/>
      <c r="CV44" s="624"/>
      <c r="CW44" s="624"/>
      <c r="CX44" s="624"/>
      <c r="CY44" s="625"/>
      <c r="CZ44" s="628">
        <v>26.7</v>
      </c>
      <c r="DA44" s="629"/>
      <c r="DB44" s="629"/>
      <c r="DC44" s="635"/>
      <c r="DD44" s="632">
        <v>95879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291648</v>
      </c>
      <c r="CS45" s="644"/>
      <c r="CT45" s="644"/>
      <c r="CU45" s="644"/>
      <c r="CV45" s="644"/>
      <c r="CW45" s="644"/>
      <c r="CX45" s="644"/>
      <c r="CY45" s="645"/>
      <c r="CZ45" s="628">
        <v>10.9</v>
      </c>
      <c r="DA45" s="656"/>
      <c r="DB45" s="656"/>
      <c r="DC45" s="658"/>
      <c r="DD45" s="632">
        <v>18464</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420673</v>
      </c>
      <c r="CS46" s="624"/>
      <c r="CT46" s="624"/>
      <c r="CU46" s="624"/>
      <c r="CV46" s="624"/>
      <c r="CW46" s="624"/>
      <c r="CX46" s="624"/>
      <c r="CY46" s="625"/>
      <c r="CZ46" s="628">
        <v>15.8</v>
      </c>
      <c r="DA46" s="629"/>
      <c r="DB46" s="629"/>
      <c r="DC46" s="635"/>
      <c r="DD46" s="632">
        <v>77415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11200</v>
      </c>
      <c r="CS47" s="644"/>
      <c r="CT47" s="644"/>
      <c r="CU47" s="644"/>
      <c r="CV47" s="644"/>
      <c r="CW47" s="644"/>
      <c r="CX47" s="644"/>
      <c r="CY47" s="645"/>
      <c r="CZ47" s="628">
        <v>0.4</v>
      </c>
      <c r="DA47" s="656"/>
      <c r="DB47" s="656"/>
      <c r="DC47" s="658"/>
      <c r="DD47" s="632">
        <v>6154</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2669499</v>
      </c>
      <c r="CS49" s="682"/>
      <c r="CT49" s="682"/>
      <c r="CU49" s="682"/>
      <c r="CV49" s="682"/>
      <c r="CW49" s="682"/>
      <c r="CX49" s="682"/>
      <c r="CY49" s="711"/>
      <c r="CZ49" s="703">
        <v>100</v>
      </c>
      <c r="DA49" s="712"/>
      <c r="DB49" s="712"/>
      <c r="DC49" s="713"/>
      <c r="DD49" s="714">
        <v>1667511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EfUJvPeQVXUOT7aszs6p4oWP7QQVPPUZfpAh6V/msIGIpppjPVPhdMwTwpsf2AQj2L3vrT9M9SEspNqp0dPOQ==" saltValue="VzYgsE6NpEICsNpH9hLUv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2854</v>
      </c>
      <c r="R7" s="753"/>
      <c r="S7" s="753"/>
      <c r="T7" s="753"/>
      <c r="U7" s="753"/>
      <c r="V7" s="753">
        <v>2669</v>
      </c>
      <c r="W7" s="753"/>
      <c r="X7" s="753"/>
      <c r="Y7" s="753"/>
      <c r="Z7" s="753"/>
      <c r="AA7" s="753">
        <v>185</v>
      </c>
      <c r="AB7" s="753"/>
      <c r="AC7" s="753"/>
      <c r="AD7" s="753"/>
      <c r="AE7" s="754"/>
      <c r="AF7" s="755">
        <v>179</v>
      </c>
      <c r="AG7" s="756"/>
      <c r="AH7" s="756"/>
      <c r="AI7" s="756"/>
      <c r="AJ7" s="757"/>
      <c r="AK7" s="758">
        <v>0</v>
      </c>
      <c r="AL7" s="759"/>
      <c r="AM7" s="759"/>
      <c r="AN7" s="759"/>
      <c r="AO7" s="759"/>
      <c r="AP7" s="759">
        <v>3058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542</v>
      </c>
      <c r="BT7" s="747"/>
      <c r="BU7" s="747"/>
      <c r="BV7" s="747"/>
      <c r="BW7" s="747"/>
      <c r="BX7" s="747"/>
      <c r="BY7" s="747"/>
      <c r="BZ7" s="747"/>
      <c r="CA7" s="747"/>
      <c r="CB7" s="747"/>
      <c r="CC7" s="747"/>
      <c r="CD7" s="747"/>
      <c r="CE7" s="747"/>
      <c r="CF7" s="747"/>
      <c r="CG7" s="762"/>
      <c r="CH7" s="743">
        <v>-22</v>
      </c>
      <c r="CI7" s="744"/>
      <c r="CJ7" s="744"/>
      <c r="CK7" s="744"/>
      <c r="CL7" s="745"/>
      <c r="CM7" s="743">
        <v>-34</v>
      </c>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179</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237</v>
      </c>
      <c r="R28" s="823"/>
      <c r="S28" s="823"/>
      <c r="T28" s="823"/>
      <c r="U28" s="823"/>
      <c r="V28" s="823">
        <v>237</v>
      </c>
      <c r="W28" s="823"/>
      <c r="X28" s="823"/>
      <c r="Y28" s="823"/>
      <c r="Z28" s="823"/>
      <c r="AA28" s="823">
        <v>0</v>
      </c>
      <c r="AB28" s="823"/>
      <c r="AC28" s="823"/>
      <c r="AD28" s="823"/>
      <c r="AE28" s="824"/>
      <c r="AF28" s="825">
        <v>0</v>
      </c>
      <c r="AG28" s="823"/>
      <c r="AH28" s="823"/>
      <c r="AI28" s="823"/>
      <c r="AJ28" s="826"/>
      <c r="AK28" s="827">
        <v>20</v>
      </c>
      <c r="AL28" s="828"/>
      <c r="AM28" s="828"/>
      <c r="AN28" s="828"/>
      <c r="AO28" s="828"/>
      <c r="AP28" s="829" t="s">
        <v>122</v>
      </c>
      <c r="AQ28" s="829"/>
      <c r="AR28" s="829"/>
      <c r="AS28" s="829"/>
      <c r="AT28" s="829"/>
      <c r="AU28" s="829" t="s">
        <v>122</v>
      </c>
      <c r="AV28" s="829"/>
      <c r="AW28" s="829"/>
      <c r="AX28" s="829"/>
      <c r="AY28" s="829"/>
      <c r="AZ28" s="829" t="s">
        <v>122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92</v>
      </c>
      <c r="R29" s="784"/>
      <c r="S29" s="784"/>
      <c r="T29" s="784"/>
      <c r="U29" s="784"/>
      <c r="V29" s="784">
        <v>92</v>
      </c>
      <c r="W29" s="784"/>
      <c r="X29" s="784"/>
      <c r="Y29" s="784"/>
      <c r="Z29" s="784"/>
      <c r="AA29" s="784">
        <v>0</v>
      </c>
      <c r="AB29" s="784"/>
      <c r="AC29" s="784"/>
      <c r="AD29" s="784"/>
      <c r="AE29" s="785"/>
      <c r="AF29" s="786">
        <v>0</v>
      </c>
      <c r="AG29" s="787"/>
      <c r="AH29" s="787"/>
      <c r="AI29" s="787"/>
      <c r="AJ29" s="788"/>
      <c r="AK29" s="833">
        <v>29</v>
      </c>
      <c r="AL29" s="834"/>
      <c r="AM29" s="834"/>
      <c r="AN29" s="834"/>
      <c r="AO29" s="834"/>
      <c r="AP29" s="834">
        <v>15</v>
      </c>
      <c r="AQ29" s="834"/>
      <c r="AR29" s="834"/>
      <c r="AS29" s="834"/>
      <c r="AT29" s="834"/>
      <c r="AU29" s="830">
        <v>0.9</v>
      </c>
      <c r="AV29" s="830"/>
      <c r="AW29" s="830"/>
      <c r="AX29" s="830"/>
      <c r="AY29" s="830"/>
      <c r="AZ29" s="830" t="s">
        <v>122</v>
      </c>
      <c r="BA29" s="830"/>
      <c r="BB29" s="830"/>
      <c r="BC29" s="830"/>
      <c r="BD29" s="830"/>
      <c r="BE29" s="831"/>
      <c r="BF29" s="831"/>
      <c r="BG29" s="831"/>
      <c r="BH29" s="831"/>
      <c r="BI29" s="832"/>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456</v>
      </c>
      <c r="R30" s="784"/>
      <c r="S30" s="784"/>
      <c r="T30" s="784"/>
      <c r="U30" s="784"/>
      <c r="V30" s="784">
        <v>414</v>
      </c>
      <c r="W30" s="784"/>
      <c r="X30" s="784"/>
      <c r="Y30" s="784"/>
      <c r="Z30" s="784"/>
      <c r="AA30" s="784">
        <v>42</v>
      </c>
      <c r="AB30" s="784"/>
      <c r="AC30" s="784"/>
      <c r="AD30" s="784"/>
      <c r="AE30" s="785"/>
      <c r="AF30" s="786">
        <v>42</v>
      </c>
      <c r="AG30" s="787"/>
      <c r="AH30" s="787"/>
      <c r="AI30" s="787"/>
      <c r="AJ30" s="788"/>
      <c r="AK30" s="833">
        <v>65</v>
      </c>
      <c r="AL30" s="834"/>
      <c r="AM30" s="834"/>
      <c r="AN30" s="834"/>
      <c r="AO30" s="834"/>
      <c r="AP30" s="830" t="s">
        <v>122</v>
      </c>
      <c r="AQ30" s="830"/>
      <c r="AR30" s="830"/>
      <c r="AS30" s="830"/>
      <c r="AT30" s="830"/>
      <c r="AU30" s="830" t="s">
        <v>122</v>
      </c>
      <c r="AV30" s="830"/>
      <c r="AW30" s="830"/>
      <c r="AX30" s="830"/>
      <c r="AY30" s="830"/>
      <c r="AZ30" s="830" t="s">
        <v>122</v>
      </c>
      <c r="BA30" s="830"/>
      <c r="BB30" s="830"/>
      <c r="BC30" s="830"/>
      <c r="BD30" s="830"/>
      <c r="BE30" s="831"/>
      <c r="BF30" s="831"/>
      <c r="BG30" s="831"/>
      <c r="BH30" s="831"/>
      <c r="BI30" s="832"/>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40</v>
      </c>
      <c r="R31" s="784"/>
      <c r="S31" s="784"/>
      <c r="T31" s="784"/>
      <c r="U31" s="784"/>
      <c r="V31" s="784">
        <v>40</v>
      </c>
      <c r="W31" s="784"/>
      <c r="X31" s="784"/>
      <c r="Y31" s="784"/>
      <c r="Z31" s="784"/>
      <c r="AA31" s="784">
        <v>0</v>
      </c>
      <c r="AB31" s="784"/>
      <c r="AC31" s="784"/>
      <c r="AD31" s="784"/>
      <c r="AE31" s="785"/>
      <c r="AF31" s="786">
        <v>0</v>
      </c>
      <c r="AG31" s="787"/>
      <c r="AH31" s="787"/>
      <c r="AI31" s="787"/>
      <c r="AJ31" s="788"/>
      <c r="AK31" s="833">
        <v>19</v>
      </c>
      <c r="AL31" s="834"/>
      <c r="AM31" s="834"/>
      <c r="AN31" s="834"/>
      <c r="AO31" s="834"/>
      <c r="AP31" s="830" t="s">
        <v>122</v>
      </c>
      <c r="AQ31" s="830"/>
      <c r="AR31" s="830"/>
      <c r="AS31" s="830"/>
      <c r="AT31" s="830"/>
      <c r="AU31" s="830" t="s">
        <v>122</v>
      </c>
      <c r="AV31" s="830"/>
      <c r="AW31" s="830"/>
      <c r="AX31" s="830"/>
      <c r="AY31" s="830"/>
      <c r="AZ31" s="830" t="s">
        <v>122</v>
      </c>
      <c r="BA31" s="830"/>
      <c r="BB31" s="830"/>
      <c r="BC31" s="830"/>
      <c r="BD31" s="830"/>
      <c r="BE31" s="831"/>
      <c r="BF31" s="831"/>
      <c r="BG31" s="831"/>
      <c r="BH31" s="831"/>
      <c r="BI31" s="832"/>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119</v>
      </c>
      <c r="R32" s="784"/>
      <c r="S32" s="784"/>
      <c r="T32" s="784"/>
      <c r="U32" s="784"/>
      <c r="V32" s="784">
        <v>108</v>
      </c>
      <c r="W32" s="784"/>
      <c r="X32" s="784"/>
      <c r="Y32" s="784"/>
      <c r="Z32" s="784"/>
      <c r="AA32" s="784">
        <v>11</v>
      </c>
      <c r="AB32" s="784"/>
      <c r="AC32" s="784"/>
      <c r="AD32" s="784"/>
      <c r="AE32" s="785"/>
      <c r="AF32" s="786">
        <v>11</v>
      </c>
      <c r="AG32" s="787"/>
      <c r="AH32" s="787"/>
      <c r="AI32" s="787"/>
      <c r="AJ32" s="788"/>
      <c r="AK32" s="833">
        <v>28</v>
      </c>
      <c r="AL32" s="834"/>
      <c r="AM32" s="834"/>
      <c r="AN32" s="834"/>
      <c r="AO32" s="834"/>
      <c r="AP32" s="834">
        <v>277</v>
      </c>
      <c r="AQ32" s="834"/>
      <c r="AR32" s="834"/>
      <c r="AS32" s="834"/>
      <c r="AT32" s="834"/>
      <c r="AU32" s="830">
        <v>23.7</v>
      </c>
      <c r="AV32" s="830"/>
      <c r="AW32" s="830"/>
      <c r="AX32" s="830"/>
      <c r="AY32" s="830"/>
      <c r="AZ32" s="830" t="s">
        <v>122</v>
      </c>
      <c r="BA32" s="830"/>
      <c r="BB32" s="830"/>
      <c r="BC32" s="830"/>
      <c r="BD32" s="830"/>
      <c r="BE32" s="831" t="s">
        <v>393</v>
      </c>
      <c r="BF32" s="831"/>
      <c r="BG32" s="831"/>
      <c r="BH32" s="831"/>
      <c r="BI32" s="832"/>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3"/>
      <c r="AL33" s="834"/>
      <c r="AM33" s="834"/>
      <c r="AN33" s="834"/>
      <c r="AO33" s="834"/>
      <c r="AP33" s="834"/>
      <c r="AQ33" s="834"/>
      <c r="AR33" s="834"/>
      <c r="AS33" s="834"/>
      <c r="AT33" s="834"/>
      <c r="AU33" s="834"/>
      <c r="AV33" s="834"/>
      <c r="AW33" s="834"/>
      <c r="AX33" s="834"/>
      <c r="AY33" s="834"/>
      <c r="AZ33" s="830"/>
      <c r="BA33" s="830"/>
      <c r="BB33" s="830"/>
      <c r="BC33" s="830"/>
      <c r="BD33" s="830"/>
      <c r="BE33" s="831"/>
      <c r="BF33" s="831"/>
      <c r="BG33" s="831"/>
      <c r="BH33" s="831"/>
      <c r="BI33" s="832"/>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3"/>
      <c r="AL34" s="834"/>
      <c r="AM34" s="834"/>
      <c r="AN34" s="834"/>
      <c r="AO34" s="834"/>
      <c r="AP34" s="834"/>
      <c r="AQ34" s="834"/>
      <c r="AR34" s="834"/>
      <c r="AS34" s="834"/>
      <c r="AT34" s="834"/>
      <c r="AU34" s="834"/>
      <c r="AV34" s="834"/>
      <c r="AW34" s="834"/>
      <c r="AX34" s="834"/>
      <c r="AY34" s="834"/>
      <c r="AZ34" s="830"/>
      <c r="BA34" s="830"/>
      <c r="BB34" s="830"/>
      <c r="BC34" s="830"/>
      <c r="BD34" s="830"/>
      <c r="BE34" s="831"/>
      <c r="BF34" s="831"/>
      <c r="BG34" s="831"/>
      <c r="BH34" s="831"/>
      <c r="BI34" s="832"/>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3"/>
      <c r="AL35" s="834"/>
      <c r="AM35" s="834"/>
      <c r="AN35" s="834"/>
      <c r="AO35" s="834"/>
      <c r="AP35" s="834"/>
      <c r="AQ35" s="834"/>
      <c r="AR35" s="834"/>
      <c r="AS35" s="834"/>
      <c r="AT35" s="834"/>
      <c r="AU35" s="834"/>
      <c r="AV35" s="834"/>
      <c r="AW35" s="834"/>
      <c r="AX35" s="834"/>
      <c r="AY35" s="834"/>
      <c r="AZ35" s="830"/>
      <c r="BA35" s="830"/>
      <c r="BB35" s="830"/>
      <c r="BC35" s="830"/>
      <c r="BD35" s="830"/>
      <c r="BE35" s="831"/>
      <c r="BF35" s="831"/>
      <c r="BG35" s="831"/>
      <c r="BH35" s="831"/>
      <c r="BI35" s="832"/>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3"/>
      <c r="AL36" s="834"/>
      <c r="AM36" s="834"/>
      <c r="AN36" s="834"/>
      <c r="AO36" s="834"/>
      <c r="AP36" s="834"/>
      <c r="AQ36" s="834"/>
      <c r="AR36" s="834"/>
      <c r="AS36" s="834"/>
      <c r="AT36" s="834"/>
      <c r="AU36" s="834"/>
      <c r="AV36" s="834"/>
      <c r="AW36" s="834"/>
      <c r="AX36" s="834"/>
      <c r="AY36" s="834"/>
      <c r="AZ36" s="830"/>
      <c r="BA36" s="830"/>
      <c r="BB36" s="830"/>
      <c r="BC36" s="830"/>
      <c r="BD36" s="830"/>
      <c r="BE36" s="831"/>
      <c r="BF36" s="831"/>
      <c r="BG36" s="831"/>
      <c r="BH36" s="831"/>
      <c r="BI36" s="832"/>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3"/>
      <c r="AL37" s="834"/>
      <c r="AM37" s="834"/>
      <c r="AN37" s="834"/>
      <c r="AO37" s="834"/>
      <c r="AP37" s="834"/>
      <c r="AQ37" s="834"/>
      <c r="AR37" s="834"/>
      <c r="AS37" s="834"/>
      <c r="AT37" s="834"/>
      <c r="AU37" s="834"/>
      <c r="AV37" s="834"/>
      <c r="AW37" s="834"/>
      <c r="AX37" s="834"/>
      <c r="AY37" s="834"/>
      <c r="AZ37" s="830"/>
      <c r="BA37" s="830"/>
      <c r="BB37" s="830"/>
      <c r="BC37" s="830"/>
      <c r="BD37" s="830"/>
      <c r="BE37" s="831"/>
      <c r="BF37" s="831"/>
      <c r="BG37" s="831"/>
      <c r="BH37" s="831"/>
      <c r="BI37" s="832"/>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3"/>
      <c r="AL38" s="834"/>
      <c r="AM38" s="834"/>
      <c r="AN38" s="834"/>
      <c r="AO38" s="834"/>
      <c r="AP38" s="834"/>
      <c r="AQ38" s="834"/>
      <c r="AR38" s="834"/>
      <c r="AS38" s="834"/>
      <c r="AT38" s="834"/>
      <c r="AU38" s="834"/>
      <c r="AV38" s="834"/>
      <c r="AW38" s="834"/>
      <c r="AX38" s="834"/>
      <c r="AY38" s="834"/>
      <c r="AZ38" s="830"/>
      <c r="BA38" s="830"/>
      <c r="BB38" s="830"/>
      <c r="BC38" s="830"/>
      <c r="BD38" s="830"/>
      <c r="BE38" s="831"/>
      <c r="BF38" s="831"/>
      <c r="BG38" s="831"/>
      <c r="BH38" s="831"/>
      <c r="BI38" s="832"/>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3"/>
      <c r="AL39" s="834"/>
      <c r="AM39" s="834"/>
      <c r="AN39" s="834"/>
      <c r="AO39" s="834"/>
      <c r="AP39" s="834"/>
      <c r="AQ39" s="834"/>
      <c r="AR39" s="834"/>
      <c r="AS39" s="834"/>
      <c r="AT39" s="834"/>
      <c r="AU39" s="834"/>
      <c r="AV39" s="834"/>
      <c r="AW39" s="834"/>
      <c r="AX39" s="834"/>
      <c r="AY39" s="834"/>
      <c r="AZ39" s="830"/>
      <c r="BA39" s="830"/>
      <c r="BB39" s="830"/>
      <c r="BC39" s="830"/>
      <c r="BD39" s="830"/>
      <c r="BE39" s="831"/>
      <c r="BF39" s="831"/>
      <c r="BG39" s="831"/>
      <c r="BH39" s="831"/>
      <c r="BI39" s="832"/>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3"/>
      <c r="AL40" s="834"/>
      <c r="AM40" s="834"/>
      <c r="AN40" s="834"/>
      <c r="AO40" s="834"/>
      <c r="AP40" s="834"/>
      <c r="AQ40" s="834"/>
      <c r="AR40" s="834"/>
      <c r="AS40" s="834"/>
      <c r="AT40" s="834"/>
      <c r="AU40" s="834"/>
      <c r="AV40" s="834"/>
      <c r="AW40" s="834"/>
      <c r="AX40" s="834"/>
      <c r="AY40" s="834"/>
      <c r="AZ40" s="830"/>
      <c r="BA40" s="830"/>
      <c r="BB40" s="830"/>
      <c r="BC40" s="830"/>
      <c r="BD40" s="830"/>
      <c r="BE40" s="831"/>
      <c r="BF40" s="831"/>
      <c r="BG40" s="831"/>
      <c r="BH40" s="831"/>
      <c r="BI40" s="832"/>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3"/>
      <c r="AL41" s="834"/>
      <c r="AM41" s="834"/>
      <c r="AN41" s="834"/>
      <c r="AO41" s="834"/>
      <c r="AP41" s="834"/>
      <c r="AQ41" s="834"/>
      <c r="AR41" s="834"/>
      <c r="AS41" s="834"/>
      <c r="AT41" s="834"/>
      <c r="AU41" s="834"/>
      <c r="AV41" s="834"/>
      <c r="AW41" s="834"/>
      <c r="AX41" s="834"/>
      <c r="AY41" s="834"/>
      <c r="AZ41" s="830"/>
      <c r="BA41" s="830"/>
      <c r="BB41" s="830"/>
      <c r="BC41" s="830"/>
      <c r="BD41" s="830"/>
      <c r="BE41" s="831"/>
      <c r="BF41" s="831"/>
      <c r="BG41" s="831"/>
      <c r="BH41" s="831"/>
      <c r="BI41" s="832"/>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3"/>
      <c r="AL42" s="834"/>
      <c r="AM42" s="834"/>
      <c r="AN42" s="834"/>
      <c r="AO42" s="834"/>
      <c r="AP42" s="834"/>
      <c r="AQ42" s="834"/>
      <c r="AR42" s="834"/>
      <c r="AS42" s="834"/>
      <c r="AT42" s="834"/>
      <c r="AU42" s="834"/>
      <c r="AV42" s="834"/>
      <c r="AW42" s="834"/>
      <c r="AX42" s="834"/>
      <c r="AY42" s="834"/>
      <c r="AZ42" s="830"/>
      <c r="BA42" s="830"/>
      <c r="BB42" s="830"/>
      <c r="BC42" s="830"/>
      <c r="BD42" s="830"/>
      <c r="BE42" s="831"/>
      <c r="BF42" s="831"/>
      <c r="BG42" s="831"/>
      <c r="BH42" s="831"/>
      <c r="BI42" s="832"/>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3"/>
      <c r="AL43" s="834"/>
      <c r="AM43" s="834"/>
      <c r="AN43" s="834"/>
      <c r="AO43" s="834"/>
      <c r="AP43" s="834"/>
      <c r="AQ43" s="834"/>
      <c r="AR43" s="834"/>
      <c r="AS43" s="834"/>
      <c r="AT43" s="834"/>
      <c r="AU43" s="834"/>
      <c r="AV43" s="834"/>
      <c r="AW43" s="834"/>
      <c r="AX43" s="834"/>
      <c r="AY43" s="834"/>
      <c r="AZ43" s="830"/>
      <c r="BA43" s="830"/>
      <c r="BB43" s="830"/>
      <c r="BC43" s="830"/>
      <c r="BD43" s="830"/>
      <c r="BE43" s="831"/>
      <c r="BF43" s="831"/>
      <c r="BG43" s="831"/>
      <c r="BH43" s="831"/>
      <c r="BI43" s="832"/>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3"/>
      <c r="AL44" s="834"/>
      <c r="AM44" s="834"/>
      <c r="AN44" s="834"/>
      <c r="AO44" s="834"/>
      <c r="AP44" s="834"/>
      <c r="AQ44" s="834"/>
      <c r="AR44" s="834"/>
      <c r="AS44" s="834"/>
      <c r="AT44" s="834"/>
      <c r="AU44" s="834"/>
      <c r="AV44" s="834"/>
      <c r="AW44" s="834"/>
      <c r="AX44" s="834"/>
      <c r="AY44" s="834"/>
      <c r="AZ44" s="830"/>
      <c r="BA44" s="830"/>
      <c r="BB44" s="830"/>
      <c r="BC44" s="830"/>
      <c r="BD44" s="830"/>
      <c r="BE44" s="831"/>
      <c r="BF44" s="831"/>
      <c r="BG44" s="831"/>
      <c r="BH44" s="831"/>
      <c r="BI44" s="832"/>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3"/>
      <c r="AL45" s="834"/>
      <c r="AM45" s="834"/>
      <c r="AN45" s="834"/>
      <c r="AO45" s="834"/>
      <c r="AP45" s="834"/>
      <c r="AQ45" s="834"/>
      <c r="AR45" s="834"/>
      <c r="AS45" s="834"/>
      <c r="AT45" s="834"/>
      <c r="AU45" s="834"/>
      <c r="AV45" s="834"/>
      <c r="AW45" s="834"/>
      <c r="AX45" s="834"/>
      <c r="AY45" s="834"/>
      <c r="AZ45" s="830"/>
      <c r="BA45" s="830"/>
      <c r="BB45" s="830"/>
      <c r="BC45" s="830"/>
      <c r="BD45" s="830"/>
      <c r="BE45" s="831"/>
      <c r="BF45" s="831"/>
      <c r="BG45" s="831"/>
      <c r="BH45" s="831"/>
      <c r="BI45" s="832"/>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3"/>
      <c r="AL46" s="834"/>
      <c r="AM46" s="834"/>
      <c r="AN46" s="834"/>
      <c r="AO46" s="834"/>
      <c r="AP46" s="834"/>
      <c r="AQ46" s="834"/>
      <c r="AR46" s="834"/>
      <c r="AS46" s="834"/>
      <c r="AT46" s="834"/>
      <c r="AU46" s="834"/>
      <c r="AV46" s="834"/>
      <c r="AW46" s="834"/>
      <c r="AX46" s="834"/>
      <c r="AY46" s="834"/>
      <c r="AZ46" s="830"/>
      <c r="BA46" s="830"/>
      <c r="BB46" s="830"/>
      <c r="BC46" s="830"/>
      <c r="BD46" s="830"/>
      <c r="BE46" s="831"/>
      <c r="BF46" s="831"/>
      <c r="BG46" s="831"/>
      <c r="BH46" s="831"/>
      <c r="BI46" s="832"/>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3"/>
      <c r="AL47" s="834"/>
      <c r="AM47" s="834"/>
      <c r="AN47" s="834"/>
      <c r="AO47" s="834"/>
      <c r="AP47" s="834"/>
      <c r="AQ47" s="834"/>
      <c r="AR47" s="834"/>
      <c r="AS47" s="834"/>
      <c r="AT47" s="834"/>
      <c r="AU47" s="834"/>
      <c r="AV47" s="834"/>
      <c r="AW47" s="834"/>
      <c r="AX47" s="834"/>
      <c r="AY47" s="834"/>
      <c r="AZ47" s="830"/>
      <c r="BA47" s="830"/>
      <c r="BB47" s="830"/>
      <c r="BC47" s="830"/>
      <c r="BD47" s="830"/>
      <c r="BE47" s="831"/>
      <c r="BF47" s="831"/>
      <c r="BG47" s="831"/>
      <c r="BH47" s="831"/>
      <c r="BI47" s="832"/>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3"/>
      <c r="AL48" s="834"/>
      <c r="AM48" s="834"/>
      <c r="AN48" s="834"/>
      <c r="AO48" s="834"/>
      <c r="AP48" s="834"/>
      <c r="AQ48" s="834"/>
      <c r="AR48" s="834"/>
      <c r="AS48" s="834"/>
      <c r="AT48" s="834"/>
      <c r="AU48" s="834"/>
      <c r="AV48" s="834"/>
      <c r="AW48" s="834"/>
      <c r="AX48" s="834"/>
      <c r="AY48" s="834"/>
      <c r="AZ48" s="830"/>
      <c r="BA48" s="830"/>
      <c r="BB48" s="830"/>
      <c r="BC48" s="830"/>
      <c r="BD48" s="830"/>
      <c r="BE48" s="831"/>
      <c r="BF48" s="831"/>
      <c r="BG48" s="831"/>
      <c r="BH48" s="831"/>
      <c r="BI48" s="832"/>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3"/>
      <c r="AL49" s="834"/>
      <c r="AM49" s="834"/>
      <c r="AN49" s="834"/>
      <c r="AO49" s="834"/>
      <c r="AP49" s="834"/>
      <c r="AQ49" s="834"/>
      <c r="AR49" s="834"/>
      <c r="AS49" s="834"/>
      <c r="AT49" s="834"/>
      <c r="AU49" s="834"/>
      <c r="AV49" s="834"/>
      <c r="AW49" s="834"/>
      <c r="AX49" s="834"/>
      <c r="AY49" s="834"/>
      <c r="AZ49" s="830"/>
      <c r="BA49" s="830"/>
      <c r="BB49" s="830"/>
      <c r="BC49" s="830"/>
      <c r="BD49" s="830"/>
      <c r="BE49" s="831"/>
      <c r="BF49" s="831"/>
      <c r="BG49" s="831"/>
      <c r="BH49" s="831"/>
      <c r="BI49" s="832"/>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1"/>
      <c r="BF50" s="831"/>
      <c r="BG50" s="831"/>
      <c r="BH50" s="831"/>
      <c r="BI50" s="832"/>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1"/>
      <c r="BF51" s="831"/>
      <c r="BG51" s="831"/>
      <c r="BH51" s="831"/>
      <c r="BI51" s="832"/>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1"/>
      <c r="BF52" s="831"/>
      <c r="BG52" s="831"/>
      <c r="BH52" s="831"/>
      <c r="BI52" s="832"/>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1"/>
      <c r="BF53" s="831"/>
      <c r="BG53" s="831"/>
      <c r="BH53" s="831"/>
      <c r="BI53" s="832"/>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1"/>
      <c r="BF54" s="831"/>
      <c r="BG54" s="831"/>
      <c r="BH54" s="831"/>
      <c r="BI54" s="832"/>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1"/>
      <c r="BF55" s="831"/>
      <c r="BG55" s="831"/>
      <c r="BH55" s="831"/>
      <c r="BI55" s="832"/>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1"/>
      <c r="BF56" s="831"/>
      <c r="BG56" s="831"/>
      <c r="BH56" s="831"/>
      <c r="BI56" s="832"/>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1"/>
      <c r="BF57" s="831"/>
      <c r="BG57" s="831"/>
      <c r="BH57" s="831"/>
      <c r="BI57" s="832"/>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1"/>
      <c r="BF58" s="831"/>
      <c r="BG58" s="831"/>
      <c r="BH58" s="831"/>
      <c r="BI58" s="832"/>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1"/>
      <c r="BF59" s="831"/>
      <c r="BG59" s="831"/>
      <c r="BH59" s="831"/>
      <c r="BI59" s="832"/>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1"/>
      <c r="BF60" s="831"/>
      <c r="BG60" s="831"/>
      <c r="BH60" s="831"/>
      <c r="BI60" s="832"/>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1"/>
      <c r="BF61" s="831"/>
      <c r="BG61" s="831"/>
      <c r="BH61" s="831"/>
      <c r="BI61" s="832"/>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1"/>
      <c r="BF62" s="831"/>
      <c r="BG62" s="831"/>
      <c r="BH62" s="831"/>
      <c r="BI62" s="832"/>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53</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543</v>
      </c>
      <c r="C68" s="870"/>
      <c r="D68" s="870"/>
      <c r="E68" s="870"/>
      <c r="F68" s="870"/>
      <c r="G68" s="870"/>
      <c r="H68" s="870"/>
      <c r="I68" s="870"/>
      <c r="J68" s="870"/>
      <c r="K68" s="870"/>
      <c r="L68" s="870"/>
      <c r="M68" s="870"/>
      <c r="N68" s="870"/>
      <c r="O68" s="870"/>
      <c r="P68" s="871"/>
      <c r="Q68" s="872">
        <v>821</v>
      </c>
      <c r="R68" s="866"/>
      <c r="S68" s="866"/>
      <c r="T68" s="866"/>
      <c r="U68" s="866"/>
      <c r="V68" s="866">
        <v>816</v>
      </c>
      <c r="W68" s="866"/>
      <c r="X68" s="866"/>
      <c r="Y68" s="866"/>
      <c r="Z68" s="866"/>
      <c r="AA68" s="834">
        <f>Q68-V68</f>
        <v>5</v>
      </c>
      <c r="AB68" s="834"/>
      <c r="AC68" s="834"/>
      <c r="AD68" s="834"/>
      <c r="AE68" s="834"/>
      <c r="AF68" s="866">
        <v>5</v>
      </c>
      <c r="AG68" s="866"/>
      <c r="AH68" s="866"/>
      <c r="AI68" s="866"/>
      <c r="AJ68" s="866"/>
      <c r="AK68" s="866" t="s">
        <v>552</v>
      </c>
      <c r="AL68" s="866"/>
      <c r="AM68" s="866"/>
      <c r="AN68" s="866"/>
      <c r="AO68" s="866"/>
      <c r="AP68" s="866" t="s">
        <v>552</v>
      </c>
      <c r="AQ68" s="866"/>
      <c r="AR68" s="866"/>
      <c r="AS68" s="866"/>
      <c r="AT68" s="866"/>
      <c r="AU68" s="866" t="s">
        <v>552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544</v>
      </c>
      <c r="C69" s="874"/>
      <c r="D69" s="874"/>
      <c r="E69" s="874"/>
      <c r="F69" s="874"/>
      <c r="G69" s="874"/>
      <c r="H69" s="874"/>
      <c r="I69" s="874"/>
      <c r="J69" s="874"/>
      <c r="K69" s="874"/>
      <c r="L69" s="874"/>
      <c r="M69" s="874"/>
      <c r="N69" s="874"/>
      <c r="O69" s="874"/>
      <c r="P69" s="875"/>
      <c r="Q69" s="876">
        <v>4092</v>
      </c>
      <c r="R69" s="834"/>
      <c r="S69" s="834"/>
      <c r="T69" s="834"/>
      <c r="U69" s="834"/>
      <c r="V69" s="834">
        <v>4076</v>
      </c>
      <c r="W69" s="834"/>
      <c r="X69" s="834"/>
      <c r="Y69" s="834"/>
      <c r="Z69" s="834"/>
      <c r="AA69" s="834">
        <f>Q69-V69</f>
        <v>16</v>
      </c>
      <c r="AB69" s="834"/>
      <c r="AC69" s="834"/>
      <c r="AD69" s="834"/>
      <c r="AE69" s="834"/>
      <c r="AF69" s="834">
        <v>16</v>
      </c>
      <c r="AG69" s="834"/>
      <c r="AH69" s="834"/>
      <c r="AI69" s="834"/>
      <c r="AJ69" s="834"/>
      <c r="AK69" s="834">
        <v>10</v>
      </c>
      <c r="AL69" s="834"/>
      <c r="AM69" s="834"/>
      <c r="AN69" s="834"/>
      <c r="AO69" s="834"/>
      <c r="AP69" s="834" t="s">
        <v>552</v>
      </c>
      <c r="AQ69" s="834"/>
      <c r="AR69" s="834"/>
      <c r="AS69" s="834"/>
      <c r="AT69" s="834"/>
      <c r="AU69" s="834" t="s">
        <v>552</v>
      </c>
      <c r="AV69" s="834"/>
      <c r="AW69" s="834"/>
      <c r="AX69" s="834"/>
      <c r="AY69" s="834"/>
      <c r="AZ69" s="831"/>
      <c r="BA69" s="831"/>
      <c r="BB69" s="831"/>
      <c r="BC69" s="831"/>
      <c r="BD69" s="832"/>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545</v>
      </c>
      <c r="C70" s="874"/>
      <c r="D70" s="874"/>
      <c r="E70" s="874"/>
      <c r="F70" s="874"/>
      <c r="G70" s="874"/>
      <c r="H70" s="874"/>
      <c r="I70" s="874"/>
      <c r="J70" s="874"/>
      <c r="K70" s="874"/>
      <c r="L70" s="874"/>
      <c r="M70" s="874"/>
      <c r="N70" s="874"/>
      <c r="O70" s="874"/>
      <c r="P70" s="875"/>
      <c r="Q70" s="876">
        <v>36</v>
      </c>
      <c r="R70" s="834"/>
      <c r="S70" s="834"/>
      <c r="T70" s="834"/>
      <c r="U70" s="834"/>
      <c r="V70" s="834">
        <v>35</v>
      </c>
      <c r="W70" s="834"/>
      <c r="X70" s="834"/>
      <c r="Y70" s="834"/>
      <c r="Z70" s="834"/>
      <c r="AA70" s="834">
        <f t="shared" ref="AA70:AA76" si="0">Q70-V70</f>
        <v>1</v>
      </c>
      <c r="AB70" s="834"/>
      <c r="AC70" s="834"/>
      <c r="AD70" s="834"/>
      <c r="AE70" s="834"/>
      <c r="AF70" s="834">
        <v>1</v>
      </c>
      <c r="AG70" s="834"/>
      <c r="AH70" s="834"/>
      <c r="AI70" s="834"/>
      <c r="AJ70" s="834"/>
      <c r="AK70" s="834" t="s">
        <v>552</v>
      </c>
      <c r="AL70" s="834"/>
      <c r="AM70" s="834"/>
      <c r="AN70" s="834"/>
      <c r="AO70" s="834"/>
      <c r="AP70" s="834" t="s">
        <v>552</v>
      </c>
      <c r="AQ70" s="834"/>
      <c r="AR70" s="834"/>
      <c r="AS70" s="834"/>
      <c r="AT70" s="834"/>
      <c r="AU70" s="834" t="s">
        <v>552</v>
      </c>
      <c r="AV70" s="834"/>
      <c r="AW70" s="834"/>
      <c r="AX70" s="834"/>
      <c r="AY70" s="834"/>
      <c r="AZ70" s="831"/>
      <c r="BA70" s="831"/>
      <c r="BB70" s="831"/>
      <c r="BC70" s="831"/>
      <c r="BD70" s="832"/>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546</v>
      </c>
      <c r="C71" s="874"/>
      <c r="D71" s="874"/>
      <c r="E71" s="874"/>
      <c r="F71" s="874"/>
      <c r="G71" s="874"/>
      <c r="H71" s="874"/>
      <c r="I71" s="874"/>
      <c r="J71" s="874"/>
      <c r="K71" s="874"/>
      <c r="L71" s="874"/>
      <c r="M71" s="874"/>
      <c r="N71" s="874"/>
      <c r="O71" s="874"/>
      <c r="P71" s="875"/>
      <c r="Q71" s="876">
        <v>222</v>
      </c>
      <c r="R71" s="834"/>
      <c r="S71" s="834"/>
      <c r="T71" s="834"/>
      <c r="U71" s="834"/>
      <c r="V71" s="834">
        <v>214</v>
      </c>
      <c r="W71" s="834"/>
      <c r="X71" s="834"/>
      <c r="Y71" s="834"/>
      <c r="Z71" s="834"/>
      <c r="AA71" s="834">
        <f t="shared" si="0"/>
        <v>8</v>
      </c>
      <c r="AB71" s="834"/>
      <c r="AC71" s="834"/>
      <c r="AD71" s="834"/>
      <c r="AE71" s="834"/>
      <c r="AF71" s="834">
        <v>8</v>
      </c>
      <c r="AG71" s="834"/>
      <c r="AH71" s="834"/>
      <c r="AI71" s="834"/>
      <c r="AJ71" s="834"/>
      <c r="AK71" s="834" t="s">
        <v>552</v>
      </c>
      <c r="AL71" s="834"/>
      <c r="AM71" s="834"/>
      <c r="AN71" s="834"/>
      <c r="AO71" s="834"/>
      <c r="AP71" s="834" t="s">
        <v>552</v>
      </c>
      <c r="AQ71" s="834"/>
      <c r="AR71" s="834"/>
      <c r="AS71" s="834"/>
      <c r="AT71" s="834"/>
      <c r="AU71" s="834" t="s">
        <v>552</v>
      </c>
      <c r="AV71" s="834"/>
      <c r="AW71" s="834"/>
      <c r="AX71" s="834"/>
      <c r="AY71" s="834"/>
      <c r="AZ71" s="831"/>
      <c r="BA71" s="831"/>
      <c r="BB71" s="831"/>
      <c r="BC71" s="831"/>
      <c r="BD71" s="832"/>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547</v>
      </c>
      <c r="C72" s="874"/>
      <c r="D72" s="874"/>
      <c r="E72" s="874"/>
      <c r="F72" s="874"/>
      <c r="G72" s="874"/>
      <c r="H72" s="874"/>
      <c r="I72" s="874"/>
      <c r="J72" s="874"/>
      <c r="K72" s="874"/>
      <c r="L72" s="874"/>
      <c r="M72" s="874"/>
      <c r="N72" s="874"/>
      <c r="O72" s="874"/>
      <c r="P72" s="875"/>
      <c r="Q72" s="876">
        <v>113</v>
      </c>
      <c r="R72" s="834"/>
      <c r="S72" s="834"/>
      <c r="T72" s="834"/>
      <c r="U72" s="834"/>
      <c r="V72" s="834">
        <v>106</v>
      </c>
      <c r="W72" s="834"/>
      <c r="X72" s="834"/>
      <c r="Y72" s="834"/>
      <c r="Z72" s="834"/>
      <c r="AA72" s="834">
        <f t="shared" si="0"/>
        <v>7</v>
      </c>
      <c r="AB72" s="834"/>
      <c r="AC72" s="834"/>
      <c r="AD72" s="834"/>
      <c r="AE72" s="834"/>
      <c r="AF72" s="834">
        <v>7</v>
      </c>
      <c r="AG72" s="834"/>
      <c r="AH72" s="834"/>
      <c r="AI72" s="834"/>
      <c r="AJ72" s="834"/>
      <c r="AK72" s="834">
        <v>15</v>
      </c>
      <c r="AL72" s="834"/>
      <c r="AM72" s="834"/>
      <c r="AN72" s="834"/>
      <c r="AO72" s="834"/>
      <c r="AP72" s="834" t="s">
        <v>552</v>
      </c>
      <c r="AQ72" s="834"/>
      <c r="AR72" s="834"/>
      <c r="AS72" s="834"/>
      <c r="AT72" s="834"/>
      <c r="AU72" s="834" t="s">
        <v>552</v>
      </c>
      <c r="AV72" s="834"/>
      <c r="AW72" s="834"/>
      <c r="AX72" s="834"/>
      <c r="AY72" s="834"/>
      <c r="AZ72" s="831"/>
      <c r="BA72" s="831"/>
      <c r="BB72" s="831"/>
      <c r="BC72" s="831"/>
      <c r="BD72" s="832"/>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548</v>
      </c>
      <c r="C73" s="874"/>
      <c r="D73" s="874"/>
      <c r="E73" s="874"/>
      <c r="F73" s="874"/>
      <c r="G73" s="874"/>
      <c r="H73" s="874"/>
      <c r="I73" s="874"/>
      <c r="J73" s="874"/>
      <c r="K73" s="874"/>
      <c r="L73" s="874"/>
      <c r="M73" s="874"/>
      <c r="N73" s="874"/>
      <c r="O73" s="874"/>
      <c r="P73" s="875"/>
      <c r="Q73" s="876">
        <v>87</v>
      </c>
      <c r="R73" s="834"/>
      <c r="S73" s="834"/>
      <c r="T73" s="834"/>
      <c r="U73" s="834"/>
      <c r="V73" s="834">
        <v>72</v>
      </c>
      <c r="W73" s="834"/>
      <c r="X73" s="834"/>
      <c r="Y73" s="834"/>
      <c r="Z73" s="834"/>
      <c r="AA73" s="834">
        <f t="shared" si="0"/>
        <v>15</v>
      </c>
      <c r="AB73" s="834"/>
      <c r="AC73" s="834"/>
      <c r="AD73" s="834"/>
      <c r="AE73" s="834"/>
      <c r="AF73" s="834">
        <v>15</v>
      </c>
      <c r="AG73" s="834"/>
      <c r="AH73" s="834"/>
      <c r="AI73" s="834"/>
      <c r="AJ73" s="834"/>
      <c r="AK73" s="834" t="s">
        <v>552</v>
      </c>
      <c r="AL73" s="834"/>
      <c r="AM73" s="834"/>
      <c r="AN73" s="834"/>
      <c r="AO73" s="834"/>
      <c r="AP73" s="834" t="s">
        <v>552</v>
      </c>
      <c r="AQ73" s="834"/>
      <c r="AR73" s="834"/>
      <c r="AS73" s="834"/>
      <c r="AT73" s="834"/>
      <c r="AU73" s="834" t="s">
        <v>552</v>
      </c>
      <c r="AV73" s="834"/>
      <c r="AW73" s="834"/>
      <c r="AX73" s="834"/>
      <c r="AY73" s="834"/>
      <c r="AZ73" s="831"/>
      <c r="BA73" s="831"/>
      <c r="BB73" s="831"/>
      <c r="BC73" s="831"/>
      <c r="BD73" s="832"/>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549</v>
      </c>
      <c r="C74" s="874"/>
      <c r="D74" s="874"/>
      <c r="E74" s="874"/>
      <c r="F74" s="874"/>
      <c r="G74" s="874"/>
      <c r="H74" s="874"/>
      <c r="I74" s="874"/>
      <c r="J74" s="874"/>
      <c r="K74" s="874"/>
      <c r="L74" s="874"/>
      <c r="M74" s="874"/>
      <c r="N74" s="874"/>
      <c r="O74" s="874"/>
      <c r="P74" s="875"/>
      <c r="Q74" s="876">
        <v>146</v>
      </c>
      <c r="R74" s="834"/>
      <c r="S74" s="834"/>
      <c r="T74" s="834"/>
      <c r="U74" s="834"/>
      <c r="V74" s="834">
        <v>146</v>
      </c>
      <c r="W74" s="834"/>
      <c r="X74" s="834"/>
      <c r="Y74" s="834"/>
      <c r="Z74" s="834"/>
      <c r="AA74" s="834">
        <f t="shared" si="0"/>
        <v>0</v>
      </c>
      <c r="AB74" s="834"/>
      <c r="AC74" s="834"/>
      <c r="AD74" s="834"/>
      <c r="AE74" s="834"/>
      <c r="AF74" s="834">
        <v>0</v>
      </c>
      <c r="AG74" s="834"/>
      <c r="AH74" s="834"/>
      <c r="AI74" s="834"/>
      <c r="AJ74" s="834"/>
      <c r="AK74" s="834">
        <v>1</v>
      </c>
      <c r="AL74" s="834"/>
      <c r="AM74" s="834"/>
      <c r="AN74" s="834"/>
      <c r="AO74" s="834"/>
      <c r="AP74" s="834" t="s">
        <v>552</v>
      </c>
      <c r="AQ74" s="834"/>
      <c r="AR74" s="834"/>
      <c r="AS74" s="834"/>
      <c r="AT74" s="834"/>
      <c r="AU74" s="834" t="s">
        <v>552</v>
      </c>
      <c r="AV74" s="834"/>
      <c r="AW74" s="834"/>
      <c r="AX74" s="834"/>
      <c r="AY74" s="834"/>
      <c r="AZ74" s="831"/>
      <c r="BA74" s="831"/>
      <c r="BB74" s="831"/>
      <c r="BC74" s="831"/>
      <c r="BD74" s="832"/>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550</v>
      </c>
      <c r="C75" s="874"/>
      <c r="D75" s="874"/>
      <c r="E75" s="874"/>
      <c r="F75" s="874"/>
      <c r="G75" s="874"/>
      <c r="H75" s="874"/>
      <c r="I75" s="874"/>
      <c r="J75" s="874"/>
      <c r="K75" s="874"/>
      <c r="L75" s="874"/>
      <c r="M75" s="874"/>
      <c r="N75" s="874"/>
      <c r="O75" s="874"/>
      <c r="P75" s="875"/>
      <c r="Q75" s="877">
        <v>303</v>
      </c>
      <c r="R75" s="878"/>
      <c r="S75" s="878"/>
      <c r="T75" s="878"/>
      <c r="U75" s="833"/>
      <c r="V75" s="879">
        <v>280</v>
      </c>
      <c r="W75" s="878"/>
      <c r="X75" s="878"/>
      <c r="Y75" s="878"/>
      <c r="Z75" s="833"/>
      <c r="AA75" s="834">
        <f t="shared" si="0"/>
        <v>23</v>
      </c>
      <c r="AB75" s="834"/>
      <c r="AC75" s="834"/>
      <c r="AD75" s="834"/>
      <c r="AE75" s="834"/>
      <c r="AF75" s="879">
        <v>23</v>
      </c>
      <c r="AG75" s="878"/>
      <c r="AH75" s="878"/>
      <c r="AI75" s="878"/>
      <c r="AJ75" s="833"/>
      <c r="AK75" s="879">
        <v>193</v>
      </c>
      <c r="AL75" s="878"/>
      <c r="AM75" s="878"/>
      <c r="AN75" s="878"/>
      <c r="AO75" s="833"/>
      <c r="AP75" s="834" t="s">
        <v>552</v>
      </c>
      <c r="AQ75" s="834"/>
      <c r="AR75" s="834"/>
      <c r="AS75" s="834"/>
      <c r="AT75" s="834"/>
      <c r="AU75" s="834" t="s">
        <v>552</v>
      </c>
      <c r="AV75" s="834"/>
      <c r="AW75" s="834"/>
      <c r="AX75" s="834"/>
      <c r="AY75" s="834"/>
      <c r="AZ75" s="831"/>
      <c r="BA75" s="831"/>
      <c r="BB75" s="831"/>
      <c r="BC75" s="831"/>
      <c r="BD75" s="832"/>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551</v>
      </c>
      <c r="C76" s="874"/>
      <c r="D76" s="874"/>
      <c r="E76" s="874"/>
      <c r="F76" s="874"/>
      <c r="G76" s="874"/>
      <c r="H76" s="874"/>
      <c r="I76" s="874"/>
      <c r="J76" s="874"/>
      <c r="K76" s="874"/>
      <c r="L76" s="874"/>
      <c r="M76" s="874"/>
      <c r="N76" s="874"/>
      <c r="O76" s="874"/>
      <c r="P76" s="875"/>
      <c r="Q76" s="877">
        <v>14208</v>
      </c>
      <c r="R76" s="878"/>
      <c r="S76" s="878"/>
      <c r="T76" s="878"/>
      <c r="U76" s="833"/>
      <c r="V76" s="879">
        <v>13916</v>
      </c>
      <c r="W76" s="878"/>
      <c r="X76" s="878"/>
      <c r="Y76" s="878"/>
      <c r="Z76" s="833"/>
      <c r="AA76" s="834">
        <f t="shared" si="0"/>
        <v>292</v>
      </c>
      <c r="AB76" s="834"/>
      <c r="AC76" s="834"/>
      <c r="AD76" s="834"/>
      <c r="AE76" s="834"/>
      <c r="AF76" s="879">
        <v>268</v>
      </c>
      <c r="AG76" s="878"/>
      <c r="AH76" s="878"/>
      <c r="AI76" s="878"/>
      <c r="AJ76" s="833"/>
      <c r="AK76" s="879">
        <v>64</v>
      </c>
      <c r="AL76" s="878"/>
      <c r="AM76" s="878"/>
      <c r="AN76" s="878"/>
      <c r="AO76" s="833"/>
      <c r="AP76" s="879">
        <v>4474</v>
      </c>
      <c r="AQ76" s="878"/>
      <c r="AR76" s="878"/>
      <c r="AS76" s="878"/>
      <c r="AT76" s="833"/>
      <c r="AU76" s="879">
        <v>21</v>
      </c>
      <c r="AV76" s="878"/>
      <c r="AW76" s="878"/>
      <c r="AX76" s="878"/>
      <c r="AY76" s="833"/>
      <c r="AZ76" s="831"/>
      <c r="BA76" s="831"/>
      <c r="BB76" s="831"/>
      <c r="BC76" s="831"/>
      <c r="BD76" s="832"/>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3"/>
      <c r="V77" s="879"/>
      <c r="W77" s="878"/>
      <c r="X77" s="878"/>
      <c r="Y77" s="878"/>
      <c r="Z77" s="833"/>
      <c r="AA77" s="879"/>
      <c r="AB77" s="878"/>
      <c r="AC77" s="878"/>
      <c r="AD77" s="878"/>
      <c r="AE77" s="833"/>
      <c r="AF77" s="879"/>
      <c r="AG77" s="878"/>
      <c r="AH77" s="878"/>
      <c r="AI77" s="878"/>
      <c r="AJ77" s="833"/>
      <c r="AK77" s="879"/>
      <c r="AL77" s="878"/>
      <c r="AM77" s="878"/>
      <c r="AN77" s="878"/>
      <c r="AO77" s="833"/>
      <c r="AP77" s="879"/>
      <c r="AQ77" s="878"/>
      <c r="AR77" s="878"/>
      <c r="AS77" s="878"/>
      <c r="AT77" s="833"/>
      <c r="AU77" s="879"/>
      <c r="AV77" s="878"/>
      <c r="AW77" s="878"/>
      <c r="AX77" s="878"/>
      <c r="AY77" s="833"/>
      <c r="AZ77" s="831"/>
      <c r="BA77" s="831"/>
      <c r="BB77" s="831"/>
      <c r="BC77" s="831"/>
      <c r="BD77" s="832"/>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4"/>
      <c r="S78" s="834"/>
      <c r="T78" s="834"/>
      <c r="U78" s="834"/>
      <c r="V78" s="834"/>
      <c r="W78" s="834"/>
      <c r="X78" s="834"/>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4"/>
      <c r="AY78" s="834"/>
      <c r="AZ78" s="831"/>
      <c r="BA78" s="831"/>
      <c r="BB78" s="831"/>
      <c r="BC78" s="831"/>
      <c r="BD78" s="832"/>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834"/>
      <c r="AP79" s="834"/>
      <c r="AQ79" s="834"/>
      <c r="AR79" s="834"/>
      <c r="AS79" s="834"/>
      <c r="AT79" s="834"/>
      <c r="AU79" s="834"/>
      <c r="AV79" s="834"/>
      <c r="AW79" s="834"/>
      <c r="AX79" s="834"/>
      <c r="AY79" s="834"/>
      <c r="AZ79" s="831"/>
      <c r="BA79" s="831"/>
      <c r="BB79" s="831"/>
      <c r="BC79" s="831"/>
      <c r="BD79" s="832"/>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4"/>
      <c r="AY80" s="834"/>
      <c r="AZ80" s="831"/>
      <c r="BA80" s="831"/>
      <c r="BB80" s="831"/>
      <c r="BC80" s="831"/>
      <c r="BD80" s="832"/>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834"/>
      <c r="AV81" s="834"/>
      <c r="AW81" s="834"/>
      <c r="AX81" s="834"/>
      <c r="AY81" s="834"/>
      <c r="AZ81" s="831"/>
      <c r="BA81" s="831"/>
      <c r="BB81" s="831"/>
      <c r="BC81" s="831"/>
      <c r="BD81" s="832"/>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31"/>
      <c r="BA82" s="831"/>
      <c r="BB82" s="831"/>
      <c r="BC82" s="831"/>
      <c r="BD82" s="832"/>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4"/>
      <c r="AQ83" s="834"/>
      <c r="AR83" s="834"/>
      <c r="AS83" s="834"/>
      <c r="AT83" s="834"/>
      <c r="AU83" s="834"/>
      <c r="AV83" s="834"/>
      <c r="AW83" s="834"/>
      <c r="AX83" s="834"/>
      <c r="AY83" s="834"/>
      <c r="AZ83" s="831"/>
      <c r="BA83" s="831"/>
      <c r="BB83" s="831"/>
      <c r="BC83" s="831"/>
      <c r="BD83" s="832"/>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31"/>
      <c r="BA84" s="831"/>
      <c r="BB84" s="831"/>
      <c r="BC84" s="831"/>
      <c r="BD84" s="832"/>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4"/>
      <c r="S85" s="834"/>
      <c r="T85" s="834"/>
      <c r="U85" s="834"/>
      <c r="V85" s="834"/>
      <c r="W85" s="834"/>
      <c r="X85" s="834"/>
      <c r="Y85" s="834"/>
      <c r="Z85" s="834"/>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31"/>
      <c r="BA85" s="831"/>
      <c r="BB85" s="831"/>
      <c r="BC85" s="831"/>
      <c r="BD85" s="832"/>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834"/>
      <c r="AV86" s="834"/>
      <c r="AW86" s="834"/>
      <c r="AX86" s="834"/>
      <c r="AY86" s="834"/>
      <c r="AZ86" s="831"/>
      <c r="BA86" s="831"/>
      <c r="BB86" s="831"/>
      <c r="BC86" s="831"/>
      <c r="BD86" s="832"/>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202947</v>
      </c>
      <c r="AB110" s="900"/>
      <c r="AC110" s="900"/>
      <c r="AD110" s="900"/>
      <c r="AE110" s="901"/>
      <c r="AF110" s="902">
        <v>213924</v>
      </c>
      <c r="AG110" s="900"/>
      <c r="AH110" s="900"/>
      <c r="AI110" s="900"/>
      <c r="AJ110" s="901"/>
      <c r="AK110" s="902">
        <v>223773</v>
      </c>
      <c r="AL110" s="900"/>
      <c r="AM110" s="900"/>
      <c r="AN110" s="900"/>
      <c r="AO110" s="901"/>
      <c r="AP110" s="903">
        <v>17.899999999999999</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2575073</v>
      </c>
      <c r="BR110" s="931"/>
      <c r="BS110" s="931"/>
      <c r="BT110" s="931"/>
      <c r="BU110" s="931"/>
      <c r="BV110" s="931">
        <v>2736094</v>
      </c>
      <c r="BW110" s="931"/>
      <c r="BX110" s="931"/>
      <c r="BY110" s="931"/>
      <c r="BZ110" s="931"/>
      <c r="CA110" s="931">
        <v>3058057</v>
      </c>
      <c r="CB110" s="931"/>
      <c r="CC110" s="931"/>
      <c r="CD110" s="931"/>
      <c r="CE110" s="931"/>
      <c r="CF110" s="944">
        <v>245</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176998</v>
      </c>
      <c r="BR112" s="926"/>
      <c r="BS112" s="926"/>
      <c r="BT112" s="926"/>
      <c r="BU112" s="926"/>
      <c r="BV112" s="926">
        <v>179086</v>
      </c>
      <c r="BW112" s="926"/>
      <c r="BX112" s="926"/>
      <c r="BY112" s="926"/>
      <c r="BZ112" s="926"/>
      <c r="CA112" s="926">
        <v>204196</v>
      </c>
      <c r="CB112" s="926"/>
      <c r="CC112" s="926"/>
      <c r="CD112" s="926"/>
      <c r="CE112" s="926"/>
      <c r="CF112" s="920">
        <v>16.399999999999999</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31190</v>
      </c>
      <c r="AB113" s="938"/>
      <c r="AC113" s="938"/>
      <c r="AD113" s="938"/>
      <c r="AE113" s="939"/>
      <c r="AF113" s="940">
        <v>28478</v>
      </c>
      <c r="AG113" s="938"/>
      <c r="AH113" s="938"/>
      <c r="AI113" s="938"/>
      <c r="AJ113" s="939"/>
      <c r="AK113" s="940">
        <v>24655</v>
      </c>
      <c r="AL113" s="938"/>
      <c r="AM113" s="938"/>
      <c r="AN113" s="938"/>
      <c r="AO113" s="939"/>
      <c r="AP113" s="941">
        <v>2</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21229</v>
      </c>
      <c r="BR113" s="926"/>
      <c r="BS113" s="926"/>
      <c r="BT113" s="926"/>
      <c r="BU113" s="926"/>
      <c r="BV113" s="926">
        <v>22510</v>
      </c>
      <c r="BW113" s="926"/>
      <c r="BX113" s="926"/>
      <c r="BY113" s="926"/>
      <c r="BZ113" s="926"/>
      <c r="CA113" s="926">
        <v>21220</v>
      </c>
      <c r="CB113" s="926"/>
      <c r="CC113" s="926"/>
      <c r="CD113" s="926"/>
      <c r="CE113" s="926"/>
      <c r="CF113" s="920">
        <v>1.7</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5706</v>
      </c>
      <c r="AB114" s="959"/>
      <c r="AC114" s="959"/>
      <c r="AD114" s="959"/>
      <c r="AE114" s="960"/>
      <c r="AF114" s="961">
        <v>4735</v>
      </c>
      <c r="AG114" s="959"/>
      <c r="AH114" s="959"/>
      <c r="AI114" s="959"/>
      <c r="AJ114" s="960"/>
      <c r="AK114" s="961">
        <v>5143</v>
      </c>
      <c r="AL114" s="959"/>
      <c r="AM114" s="959"/>
      <c r="AN114" s="959"/>
      <c r="AO114" s="960"/>
      <c r="AP114" s="962">
        <v>0.4</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468763</v>
      </c>
      <c r="BR114" s="926"/>
      <c r="BS114" s="926"/>
      <c r="BT114" s="926"/>
      <c r="BU114" s="926"/>
      <c r="BV114" s="926">
        <v>447290</v>
      </c>
      <c r="BW114" s="926"/>
      <c r="BX114" s="926"/>
      <c r="BY114" s="926"/>
      <c r="BZ114" s="926"/>
      <c r="CA114" s="926">
        <v>445052</v>
      </c>
      <c r="CB114" s="926"/>
      <c r="CC114" s="926"/>
      <c r="CD114" s="926"/>
      <c r="CE114" s="926"/>
      <c r="CF114" s="920">
        <v>35.700000000000003</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239843</v>
      </c>
      <c r="AB117" s="979"/>
      <c r="AC117" s="979"/>
      <c r="AD117" s="979"/>
      <c r="AE117" s="980"/>
      <c r="AF117" s="981">
        <v>247137</v>
      </c>
      <c r="AG117" s="979"/>
      <c r="AH117" s="979"/>
      <c r="AI117" s="979"/>
      <c r="AJ117" s="980"/>
      <c r="AK117" s="981">
        <v>253571</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3242063</v>
      </c>
      <c r="BR119" s="1000"/>
      <c r="BS119" s="1000"/>
      <c r="BT119" s="1000"/>
      <c r="BU119" s="1000"/>
      <c r="BV119" s="1000">
        <v>3384980</v>
      </c>
      <c r="BW119" s="1000"/>
      <c r="BX119" s="1000"/>
      <c r="BY119" s="1000"/>
      <c r="BZ119" s="1000"/>
      <c r="CA119" s="1000">
        <v>3728525</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3825644</v>
      </c>
      <c r="BR120" s="931"/>
      <c r="BS120" s="931"/>
      <c r="BT120" s="931"/>
      <c r="BU120" s="931"/>
      <c r="BV120" s="931">
        <v>4093933</v>
      </c>
      <c r="BW120" s="931"/>
      <c r="BX120" s="931"/>
      <c r="BY120" s="931"/>
      <c r="BZ120" s="931"/>
      <c r="CA120" s="931">
        <v>4228572</v>
      </c>
      <c r="CB120" s="931"/>
      <c r="CC120" s="931"/>
      <c r="CD120" s="931"/>
      <c r="CE120" s="931"/>
      <c r="CF120" s="944">
        <v>338.8</v>
      </c>
      <c r="CG120" s="945"/>
      <c r="CH120" s="945"/>
      <c r="CI120" s="945"/>
      <c r="CJ120" s="945"/>
      <c r="CK120" s="1006" t="s">
        <v>444</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158418</v>
      </c>
      <c r="DH120" s="931"/>
      <c r="DI120" s="931"/>
      <c r="DJ120" s="931"/>
      <c r="DK120" s="931"/>
      <c r="DL120" s="931">
        <v>166826</v>
      </c>
      <c r="DM120" s="931"/>
      <c r="DN120" s="931"/>
      <c r="DO120" s="931"/>
      <c r="DP120" s="931"/>
      <c r="DQ120" s="931">
        <v>197222</v>
      </c>
      <c r="DR120" s="931"/>
      <c r="DS120" s="931"/>
      <c r="DT120" s="931"/>
      <c r="DU120" s="931"/>
      <c r="DV120" s="932">
        <v>15.8</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389</v>
      </c>
      <c r="CQ121" s="1020"/>
      <c r="CR121" s="1020"/>
      <c r="CS121" s="1020"/>
      <c r="CT121" s="1020"/>
      <c r="CU121" s="1020"/>
      <c r="CV121" s="1020"/>
      <c r="CW121" s="1020"/>
      <c r="CX121" s="1020"/>
      <c r="CY121" s="1020"/>
      <c r="CZ121" s="1020"/>
      <c r="DA121" s="1020"/>
      <c r="DB121" s="1020"/>
      <c r="DC121" s="1020"/>
      <c r="DD121" s="1020"/>
      <c r="DE121" s="1020"/>
      <c r="DF121" s="1021"/>
      <c r="DG121" s="925">
        <v>18580</v>
      </c>
      <c r="DH121" s="926"/>
      <c r="DI121" s="926"/>
      <c r="DJ121" s="926"/>
      <c r="DK121" s="926"/>
      <c r="DL121" s="926">
        <v>12260</v>
      </c>
      <c r="DM121" s="926"/>
      <c r="DN121" s="926"/>
      <c r="DO121" s="926"/>
      <c r="DP121" s="926"/>
      <c r="DQ121" s="926">
        <v>6974</v>
      </c>
      <c r="DR121" s="926"/>
      <c r="DS121" s="926"/>
      <c r="DT121" s="926"/>
      <c r="DU121" s="926"/>
      <c r="DV121" s="927">
        <v>0.6</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2152024</v>
      </c>
      <c r="BR122" s="1000"/>
      <c r="BS122" s="1000"/>
      <c r="BT122" s="1000"/>
      <c r="BU122" s="1000"/>
      <c r="BV122" s="1000">
        <v>2250608</v>
      </c>
      <c r="BW122" s="1000"/>
      <c r="BX122" s="1000"/>
      <c r="BY122" s="1000"/>
      <c r="BZ122" s="1000"/>
      <c r="CA122" s="1000">
        <v>2459178</v>
      </c>
      <c r="CB122" s="1000"/>
      <c r="CC122" s="1000"/>
      <c r="CD122" s="1000"/>
      <c r="CE122" s="1000"/>
      <c r="CF122" s="1017">
        <v>197</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5977668</v>
      </c>
      <c r="BR123" s="1064"/>
      <c r="BS123" s="1064"/>
      <c r="BT123" s="1064"/>
      <c r="BU123" s="1064"/>
      <c r="BV123" s="1064">
        <v>6344541</v>
      </c>
      <c r="BW123" s="1064"/>
      <c r="BX123" s="1064"/>
      <c r="BY123" s="1064"/>
      <c r="BZ123" s="1064"/>
      <c r="CA123" s="1064">
        <v>6687750</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34</v>
      </c>
      <c r="AB128" s="1046"/>
      <c r="AC128" s="1046"/>
      <c r="AD128" s="1046"/>
      <c r="AE128" s="1047"/>
      <c r="AF128" s="1048">
        <v>34</v>
      </c>
      <c r="AG128" s="1046"/>
      <c r="AH128" s="1046"/>
      <c r="AI128" s="1046"/>
      <c r="AJ128" s="1047"/>
      <c r="AK128" s="1048">
        <v>34</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1526919</v>
      </c>
      <c r="AB129" s="959"/>
      <c r="AC129" s="959"/>
      <c r="AD129" s="959"/>
      <c r="AE129" s="960"/>
      <c r="AF129" s="961">
        <v>1456751</v>
      </c>
      <c r="AG129" s="959"/>
      <c r="AH129" s="959"/>
      <c r="AI129" s="959"/>
      <c r="AJ129" s="960"/>
      <c r="AK129" s="961">
        <v>1433991</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207019</v>
      </c>
      <c r="AB130" s="959"/>
      <c r="AC130" s="959"/>
      <c r="AD130" s="959"/>
      <c r="AE130" s="960"/>
      <c r="AF130" s="961">
        <v>179898</v>
      </c>
      <c r="AG130" s="959"/>
      <c r="AH130" s="959"/>
      <c r="AI130" s="959"/>
      <c r="AJ130" s="960"/>
      <c r="AK130" s="961">
        <v>185775</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4.3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1319900</v>
      </c>
      <c r="AB131" s="986"/>
      <c r="AC131" s="986"/>
      <c r="AD131" s="986"/>
      <c r="AE131" s="987"/>
      <c r="AF131" s="985">
        <v>1276853</v>
      </c>
      <c r="AG131" s="986"/>
      <c r="AH131" s="986"/>
      <c r="AI131" s="986"/>
      <c r="AJ131" s="987"/>
      <c r="AK131" s="985">
        <v>1248216</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2.4842791119999998</v>
      </c>
      <c r="AB132" s="1097"/>
      <c r="AC132" s="1097"/>
      <c r="AD132" s="1097"/>
      <c r="AE132" s="1098"/>
      <c r="AF132" s="1099">
        <v>5.2633310179999997</v>
      </c>
      <c r="AG132" s="1097"/>
      <c r="AH132" s="1097"/>
      <c r="AI132" s="1097"/>
      <c r="AJ132" s="1098"/>
      <c r="AK132" s="1099">
        <v>5.4287078519999996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3.7</v>
      </c>
      <c r="AB133" s="1080"/>
      <c r="AC133" s="1080"/>
      <c r="AD133" s="1080"/>
      <c r="AE133" s="1081"/>
      <c r="AF133" s="1079">
        <v>4</v>
      </c>
      <c r="AG133" s="1080"/>
      <c r="AH133" s="1080"/>
      <c r="AI133" s="1080"/>
      <c r="AJ133" s="1081"/>
      <c r="AK133" s="1079">
        <v>4.3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rRh6Ha4U6myi/jVMhvBorz65hIN+AIvQ7Ynac1wXqUa+BHQRxwJV+o/V6fngReIVrXnlnJ6SQnBx9QBqPA3HQ==" saltValue="NOSc3n/MNN/D+F2b3CRoA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r+z0NBFjTPtEfwTy9kbG6tJwckkNkVnwTGzDz9pi83o3bOWHOUdCX9hvuiWsyAi2VKFYCgekHpxSNKW1gxusg==" saltValue="oobg9Pz4xjcp7gJxreF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GC3KPrg7C2O0a4WRfECKGf97vDIF0eUgfFHMbSrwWplcjjRRArdLGEbe+bTIV1+6IdZDPSPzSivycib3q6A==" saltValue="qWUzQp27+NBgOhrvhxY5H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462599</v>
      </c>
      <c r="AP9" s="281">
        <v>327620</v>
      </c>
      <c r="AQ9" s="282">
        <v>273733</v>
      </c>
      <c r="AR9" s="283">
        <v>19.7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95684</v>
      </c>
      <c r="AP10" s="284">
        <v>67765</v>
      </c>
      <c r="AQ10" s="285">
        <v>30345</v>
      </c>
      <c r="AR10" s="286">
        <v>123.3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t="s">
        <v>485</v>
      </c>
      <c r="AP11" s="284" t="s">
        <v>485</v>
      </c>
      <c r="AQ11" s="285">
        <v>4149</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485</v>
      </c>
      <c r="AP12" s="284" t="s">
        <v>485</v>
      </c>
      <c r="AQ12" s="285" t="s">
        <v>485</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18139</v>
      </c>
      <c r="AP13" s="284">
        <v>12846</v>
      </c>
      <c r="AQ13" s="285">
        <v>9494</v>
      </c>
      <c r="AR13" s="286">
        <v>35.299999999999997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t="s">
        <v>485</v>
      </c>
      <c r="AP14" s="284" t="s">
        <v>485</v>
      </c>
      <c r="AQ14" s="285">
        <v>5033</v>
      </c>
      <c r="AR14" s="286" t="s">
        <v>485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-36361</v>
      </c>
      <c r="AP15" s="284">
        <v>-25751</v>
      </c>
      <c r="AQ15" s="285">
        <v>-17000</v>
      </c>
      <c r="AR15" s="286">
        <v>51.5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540061</v>
      </c>
      <c r="AP16" s="284">
        <v>382479</v>
      </c>
      <c r="AQ16" s="285">
        <v>305754</v>
      </c>
      <c r="AR16" s="286">
        <v>25.1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34.700000000000003</v>
      </c>
      <c r="AP21" s="298">
        <v>26.54</v>
      </c>
      <c r="AQ21" s="299">
        <v>8.16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95.8</v>
      </c>
      <c r="AP22" s="303">
        <v>93.9</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223773</v>
      </c>
      <c r="AP32" s="312">
        <v>158479</v>
      </c>
      <c r="AQ32" s="313">
        <v>170830</v>
      </c>
      <c r="AR32" s="314">
        <v>-7.2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24655</v>
      </c>
      <c r="AP35" s="312">
        <v>17461</v>
      </c>
      <c r="AQ35" s="313">
        <v>32606</v>
      </c>
      <c r="AR35" s="314">
        <v>-46.4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5143</v>
      </c>
      <c r="AP36" s="312">
        <v>3642</v>
      </c>
      <c r="AQ36" s="313">
        <v>4875</v>
      </c>
      <c r="AR36" s="314">
        <v>-25.3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485</v>
      </c>
      <c r="AP37" s="312" t="s">
        <v>485</v>
      </c>
      <c r="AQ37" s="313">
        <v>993</v>
      </c>
      <c r="AR37" s="314" t="s">
        <v>485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485</v>
      </c>
      <c r="AP38" s="315" t="s">
        <v>485</v>
      </c>
      <c r="AQ38" s="316">
        <v>50</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-34</v>
      </c>
      <c r="AP39" s="312">
        <v>-24</v>
      </c>
      <c r="AQ39" s="313">
        <v>-6626</v>
      </c>
      <c r="AR39" s="314">
        <v>-99.6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-185775</v>
      </c>
      <c r="AP40" s="312">
        <v>-131569</v>
      </c>
      <c r="AQ40" s="313">
        <v>-145454</v>
      </c>
      <c r="AR40" s="314">
        <v>-9.5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67762</v>
      </c>
      <c r="AP41" s="312">
        <v>47990</v>
      </c>
      <c r="AQ41" s="313">
        <v>57274</v>
      </c>
      <c r="AR41" s="314">
        <v>-16.2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589166</v>
      </c>
      <c r="AN51" s="334">
        <v>371245</v>
      </c>
      <c r="AO51" s="335">
        <v>33.6</v>
      </c>
      <c r="AP51" s="336">
        <v>268375</v>
      </c>
      <c r="AQ51" s="337">
        <v>-1.2</v>
      </c>
      <c r="AR51" s="338">
        <v>34.799999999999997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400494</v>
      </c>
      <c r="AN52" s="342">
        <v>252359</v>
      </c>
      <c r="AO52" s="343">
        <v>142.9</v>
      </c>
      <c r="AP52" s="344">
        <v>119602</v>
      </c>
      <c r="AQ52" s="345">
        <v>1.5</v>
      </c>
      <c r="AR52" s="346">
        <v>141.4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841381</v>
      </c>
      <c r="AN53" s="334">
        <v>541778</v>
      </c>
      <c r="AO53" s="335">
        <v>45.9</v>
      </c>
      <c r="AP53" s="336">
        <v>301035</v>
      </c>
      <c r="AQ53" s="337">
        <v>12.2</v>
      </c>
      <c r="AR53" s="338">
        <v>33.700000000000003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165598</v>
      </c>
      <c r="AN54" s="342">
        <v>106631</v>
      </c>
      <c r="AO54" s="343">
        <v>-57.7</v>
      </c>
      <c r="AP54" s="344">
        <v>154376</v>
      </c>
      <c r="AQ54" s="345">
        <v>29.1</v>
      </c>
      <c r="AR54" s="346">
        <v>-86.8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775615</v>
      </c>
      <c r="AN55" s="334">
        <v>515017</v>
      </c>
      <c r="AO55" s="335">
        <v>-4.9000000000000004</v>
      </c>
      <c r="AP55" s="336">
        <v>362690</v>
      </c>
      <c r="AQ55" s="337">
        <v>20.5</v>
      </c>
      <c r="AR55" s="338">
        <v>-25.4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176707</v>
      </c>
      <c r="AN56" s="342">
        <v>117335</v>
      </c>
      <c r="AO56" s="343">
        <v>10</v>
      </c>
      <c r="AP56" s="344">
        <v>172580</v>
      </c>
      <c r="AQ56" s="345">
        <v>11.8</v>
      </c>
      <c r="AR56" s="346">
        <v>-1.8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540808</v>
      </c>
      <c r="AN57" s="334">
        <v>370925</v>
      </c>
      <c r="AO57" s="335">
        <v>-28</v>
      </c>
      <c r="AP57" s="336">
        <v>296093</v>
      </c>
      <c r="AQ57" s="337">
        <v>-18.399999999999999</v>
      </c>
      <c r="AR57" s="338">
        <v>-9.6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210634</v>
      </c>
      <c r="AN58" s="342">
        <v>144468</v>
      </c>
      <c r="AO58" s="343">
        <v>23.1</v>
      </c>
      <c r="AP58" s="344">
        <v>140545</v>
      </c>
      <c r="AQ58" s="345">
        <v>-18.600000000000001</v>
      </c>
      <c r="AR58" s="346">
        <v>41.7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712321</v>
      </c>
      <c r="AN59" s="334">
        <v>504477</v>
      </c>
      <c r="AO59" s="335">
        <v>36</v>
      </c>
      <c r="AP59" s="336">
        <v>308655</v>
      </c>
      <c r="AQ59" s="337">
        <v>4.2</v>
      </c>
      <c r="AR59" s="338">
        <v>31.8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420673</v>
      </c>
      <c r="AN60" s="342">
        <v>297927</v>
      </c>
      <c r="AO60" s="343">
        <v>106.2</v>
      </c>
      <c r="AP60" s="344">
        <v>169887</v>
      </c>
      <c r="AQ60" s="345">
        <v>20.9</v>
      </c>
      <c r="AR60" s="346">
        <v>85.3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691858</v>
      </c>
      <c r="AN61" s="349">
        <v>460688</v>
      </c>
      <c r="AO61" s="350">
        <v>16.5</v>
      </c>
      <c r="AP61" s="351">
        <v>307370</v>
      </c>
      <c r="AQ61" s="352">
        <v>3.5</v>
      </c>
      <c r="AR61" s="338">
        <v>13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274821</v>
      </c>
      <c r="AN62" s="342">
        <v>183744</v>
      </c>
      <c r="AO62" s="343">
        <v>44.9</v>
      </c>
      <c r="AP62" s="344">
        <v>151398</v>
      </c>
      <c r="AQ62" s="345">
        <v>8.9</v>
      </c>
      <c r="AR62" s="346">
        <v>36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3uIo6Iru3BHX2+Dry9xvcEiQRZ2a33XfhXv55Maps6OmCg6ew5CcHwW2AFT998Mu9HyxXjTYLct6HnY1GOfgg==" saltValue="kZHDH94QYeroN49GbjeB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kzCUasT3+eohGfFKiuqYFIVuLzELUDKI4SorFtCKQHWUMcoQ6x48+KagbuHdZCyPyjxVbsNHm8XGofT5izmN5Q==" saltValue="fzGFImjtplvHVsG2xnKt4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muIGwFYqb47/tpBJyJ/R31quAM+2fCJr8zfWxOhQSy4mlY/U8DaA0k6qTtdaCoADuR3LR0DI+s1F7DA7CJuvpQ==" saltValue="IcV5lrAj6uyiBnjDLQX1o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89.25</v>
      </c>
      <c r="G47" s="12">
        <v>96.33</v>
      </c>
      <c r="H47" s="12">
        <v>111.54</v>
      </c>
      <c r="I47" s="12">
        <v>134.84</v>
      </c>
      <c r="J47" s="13">
        <v>148.78</v>
      </c>
    </row>
    <row r="48" spans="2:10" ht="57.75" customHeight="1" x14ac:dyDescent="0.15">
      <c r="B48" s="14"/>
      <c r="C48" s="1141" t="s">
        <v>4</v>
      </c>
      <c r="D48" s="1141"/>
      <c r="E48" s="1142"/>
      <c r="F48" s="15">
        <v>12.35</v>
      </c>
      <c r="G48" s="16">
        <v>14.98</v>
      </c>
      <c r="H48" s="16">
        <v>10.99</v>
      </c>
      <c r="I48" s="16">
        <v>11.79</v>
      </c>
      <c r="J48" s="17">
        <v>12.47</v>
      </c>
    </row>
    <row r="49" spans="2:10" ht="57.75" customHeight="1" thickBot="1" x14ac:dyDescent="0.2">
      <c r="B49" s="18"/>
      <c r="C49" s="1143" t="s">
        <v>5</v>
      </c>
      <c r="D49" s="1143"/>
      <c r="E49" s="1144"/>
      <c r="F49" s="19">
        <v>11.24</v>
      </c>
      <c r="G49" s="20">
        <v>15.78</v>
      </c>
      <c r="H49" s="20">
        <v>24.83</v>
      </c>
      <c r="I49" s="20">
        <v>18.21</v>
      </c>
      <c r="J49" s="21">
        <v>12.29</v>
      </c>
    </row>
    <row r="50" spans="2:10" x14ac:dyDescent="0.15"/>
  </sheetData>
  <sheetProtection algorithmName="SHA-512" hashValue="wMG2f8aW0MdZjOtWEVrtYIVcZSmLma/STmzXZEbtclRDftWs/zRi2q9Pd4dmH2gFLORsqBs+uqFlPTnUCUsjjQ==" saltValue="TzoDNeBlh5HaNTF3MX9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529</v>
      </c>
      <c r="D34" s="1151"/>
      <c r="E34" s="1152"/>
      <c r="F34" s="32">
        <v>12.34</v>
      </c>
      <c r="G34" s="33">
        <v>14.98</v>
      </c>
      <c r="H34" s="33">
        <v>10.98</v>
      </c>
      <c r="I34" s="33">
        <v>11.79</v>
      </c>
      <c r="J34" s="34">
        <v>12.47</v>
      </c>
      <c r="K34" s="22"/>
      <c r="L34" s="22"/>
      <c r="M34" s="22"/>
      <c r="N34" s="22"/>
      <c r="O34" s="22"/>
      <c r="P34" s="22"/>
    </row>
    <row r="35" spans="1:16" ht="39" customHeight="1" x14ac:dyDescent="0.15">
      <c r="A35" s="22"/>
      <c r="B35" s="35"/>
      <c r="C35" s="1145" t="s">
        <v>530</v>
      </c>
      <c r="D35" s="1146"/>
      <c r="E35" s="1147"/>
      <c r="F35" s="36">
        <v>0</v>
      </c>
      <c r="G35" s="37">
        <v>1.87</v>
      </c>
      <c r="H35" s="37">
        <v>2.67</v>
      </c>
      <c r="I35" s="37">
        <v>3.36</v>
      </c>
      <c r="J35" s="38">
        <v>2.93</v>
      </c>
      <c r="K35" s="22"/>
      <c r="L35" s="22"/>
      <c r="M35" s="22"/>
      <c r="N35" s="22"/>
      <c r="O35" s="22"/>
      <c r="P35" s="22"/>
    </row>
    <row r="36" spans="1:16" ht="39" customHeight="1" x14ac:dyDescent="0.15">
      <c r="A36" s="22"/>
      <c r="B36" s="35"/>
      <c r="C36" s="1145" t="s">
        <v>531</v>
      </c>
      <c r="D36" s="1146"/>
      <c r="E36" s="1147"/>
      <c r="F36" s="36">
        <v>0.05</v>
      </c>
      <c r="G36" s="37">
        <v>0.01</v>
      </c>
      <c r="H36" s="37">
        <v>0.19</v>
      </c>
      <c r="I36" s="37">
        <v>0.06</v>
      </c>
      <c r="J36" s="38">
        <v>0.74</v>
      </c>
      <c r="K36" s="22"/>
      <c r="L36" s="22"/>
      <c r="M36" s="22"/>
      <c r="N36" s="22"/>
      <c r="O36" s="22"/>
      <c r="P36" s="22"/>
    </row>
    <row r="37" spans="1:16" ht="39" customHeight="1" x14ac:dyDescent="0.15">
      <c r="A37" s="22"/>
      <c r="B37" s="35"/>
      <c r="C37" s="1145" t="s">
        <v>532</v>
      </c>
      <c r="D37" s="1146"/>
      <c r="E37" s="1147"/>
      <c r="F37" s="36">
        <v>0.03</v>
      </c>
      <c r="G37" s="37">
        <v>0.39</v>
      </c>
      <c r="H37" s="37">
        <v>0.25</v>
      </c>
      <c r="I37" s="37">
        <v>0.01</v>
      </c>
      <c r="J37" s="38">
        <v>0.02</v>
      </c>
      <c r="K37" s="22"/>
      <c r="L37" s="22"/>
      <c r="M37" s="22"/>
      <c r="N37" s="22"/>
      <c r="O37" s="22"/>
      <c r="P37" s="22"/>
    </row>
    <row r="38" spans="1:16" ht="39" customHeight="1" x14ac:dyDescent="0.15">
      <c r="A38" s="22"/>
      <c r="B38" s="35"/>
      <c r="C38" s="1145" t="s">
        <v>533</v>
      </c>
      <c r="D38" s="1146"/>
      <c r="E38" s="1147"/>
      <c r="F38" s="36">
        <v>0</v>
      </c>
      <c r="G38" s="37">
        <v>0</v>
      </c>
      <c r="H38" s="37">
        <v>0</v>
      </c>
      <c r="I38" s="37">
        <v>0</v>
      </c>
      <c r="J38" s="38">
        <v>0</v>
      </c>
      <c r="K38" s="22"/>
      <c r="L38" s="22"/>
      <c r="M38" s="22"/>
      <c r="N38" s="22"/>
      <c r="O38" s="22"/>
      <c r="P38" s="22"/>
    </row>
    <row r="39" spans="1:16" ht="39" customHeight="1" x14ac:dyDescent="0.15">
      <c r="A39" s="22"/>
      <c r="B39" s="35"/>
      <c r="C39" s="1145" t="s">
        <v>534</v>
      </c>
      <c r="D39" s="1146"/>
      <c r="E39" s="1147"/>
      <c r="F39" s="36">
        <v>0</v>
      </c>
      <c r="G39" s="37">
        <v>0</v>
      </c>
      <c r="H39" s="37">
        <v>0.49</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535</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536</v>
      </c>
      <c r="D43" s="1149"/>
      <c r="E43" s="1150"/>
      <c r="F43" s="41" t="s">
        <v>485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0/HczMxLra4MeTjqDv/gyKos38mvAr7RxFR8SaFxnVfC9lRm30zltDwJKjRTQD9usclSPpamdQscwHBECa8yQ==" saltValue="KV7nbfnkB1exBMoHv3lU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177</v>
      </c>
      <c r="L45" s="60">
        <v>183</v>
      </c>
      <c r="M45" s="60">
        <v>203</v>
      </c>
      <c r="N45" s="60">
        <v>214</v>
      </c>
      <c r="O45" s="61">
        <v>224</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15">
      <c r="A48" s="48"/>
      <c r="B48" s="1155"/>
      <c r="C48" s="1156"/>
      <c r="D48" s="62"/>
      <c r="E48" s="1161" t="s">
        <v>13</v>
      </c>
      <c r="F48" s="1161"/>
      <c r="G48" s="1161"/>
      <c r="H48" s="1161"/>
      <c r="I48" s="1161"/>
      <c r="J48" s="1162"/>
      <c r="K48" s="63">
        <v>28</v>
      </c>
      <c r="L48" s="64">
        <v>27</v>
      </c>
      <c r="M48" s="64">
        <v>31</v>
      </c>
      <c r="N48" s="64">
        <v>28</v>
      </c>
      <c r="O48" s="65">
        <v>25</v>
      </c>
      <c r="P48" s="48"/>
      <c r="Q48" s="48"/>
      <c r="R48" s="48"/>
      <c r="S48" s="48"/>
      <c r="T48" s="48"/>
      <c r="U48" s="48"/>
    </row>
    <row r="49" spans="1:21" ht="30.75" customHeight="1" x14ac:dyDescent="0.15">
      <c r="A49" s="48"/>
      <c r="B49" s="1155"/>
      <c r="C49" s="1156"/>
      <c r="D49" s="62"/>
      <c r="E49" s="1161" t="s">
        <v>14</v>
      </c>
      <c r="F49" s="1161"/>
      <c r="G49" s="1161"/>
      <c r="H49" s="1161"/>
      <c r="I49" s="1161"/>
      <c r="J49" s="1162"/>
      <c r="K49" s="63">
        <v>6</v>
      </c>
      <c r="L49" s="64">
        <v>6</v>
      </c>
      <c r="M49" s="64">
        <v>6</v>
      </c>
      <c r="N49" s="64">
        <v>5</v>
      </c>
      <c r="O49" s="65">
        <v>5</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485</v>
      </c>
      <c r="L50" s="64" t="s">
        <v>485</v>
      </c>
      <c r="M50" s="64" t="s">
        <v>485</v>
      </c>
      <c r="N50" s="64" t="s">
        <v>485</v>
      </c>
      <c r="O50" s="65" t="s">
        <v>485</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485</v>
      </c>
      <c r="L51" s="64" t="s">
        <v>485</v>
      </c>
      <c r="M51" s="64" t="s">
        <v>485</v>
      </c>
      <c r="N51" s="64" t="s">
        <v>485</v>
      </c>
      <c r="O51" s="65" t="s">
        <v>485</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165</v>
      </c>
      <c r="L52" s="64">
        <v>164</v>
      </c>
      <c r="M52" s="64">
        <v>207</v>
      </c>
      <c r="N52" s="64">
        <v>180</v>
      </c>
      <c r="O52" s="65">
        <v>185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46</v>
      </c>
      <c r="L53" s="69">
        <v>52</v>
      </c>
      <c r="M53" s="69">
        <v>33</v>
      </c>
      <c r="N53" s="69">
        <v>67</v>
      </c>
      <c r="O53" s="70">
        <v>69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aV6yB84vqWdzDcGCnU46ym1qksGBGRwYKo9v+ZMKhB/UPBCNbjKrHwYl7aPJWFGI8E2R0uCJZ99Vh3OjzztGQ==" saltValue="yfHg0awshPPssbM8vsRM6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L45" sqref="L4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1923</v>
      </c>
      <c r="J41" s="356">
        <v>2226</v>
      </c>
      <c r="K41" s="356">
        <v>2575</v>
      </c>
      <c r="L41" s="356">
        <v>2736</v>
      </c>
      <c r="M41" s="357">
        <v>3058</v>
      </c>
    </row>
    <row r="42" spans="2:13" ht="27.75" customHeight="1" x14ac:dyDescent="0.15">
      <c r="B42" s="1186"/>
      <c r="C42" s="1187"/>
      <c r="D42" s="106"/>
      <c r="E42" s="1192" t="s">
        <v>32</v>
      </c>
      <c r="F42" s="1192"/>
      <c r="G42" s="1192"/>
      <c r="H42" s="1193"/>
      <c r="I42" s="358" t="s">
        <v>485</v>
      </c>
      <c r="J42" s="359" t="s">
        <v>485</v>
      </c>
      <c r="K42" s="359" t="s">
        <v>485</v>
      </c>
      <c r="L42" s="359" t="s">
        <v>485</v>
      </c>
      <c r="M42" s="360" t="s">
        <v>485</v>
      </c>
    </row>
    <row r="43" spans="2:13" ht="27.75" customHeight="1" x14ac:dyDescent="0.15">
      <c r="B43" s="1186"/>
      <c r="C43" s="1187"/>
      <c r="D43" s="106"/>
      <c r="E43" s="1192" t="s">
        <v>33</v>
      </c>
      <c r="F43" s="1192"/>
      <c r="G43" s="1192"/>
      <c r="H43" s="1193"/>
      <c r="I43" s="358">
        <v>184</v>
      </c>
      <c r="J43" s="359">
        <v>179</v>
      </c>
      <c r="K43" s="359">
        <v>177</v>
      </c>
      <c r="L43" s="359">
        <v>179</v>
      </c>
      <c r="M43" s="360">
        <v>204</v>
      </c>
    </row>
    <row r="44" spans="2:13" ht="27.75" customHeight="1" x14ac:dyDescent="0.15">
      <c r="B44" s="1186"/>
      <c r="C44" s="1187"/>
      <c r="D44" s="106"/>
      <c r="E44" s="1192" t="s">
        <v>34</v>
      </c>
      <c r="F44" s="1192"/>
      <c r="G44" s="1192"/>
      <c r="H44" s="1193"/>
      <c r="I44" s="358">
        <v>24</v>
      </c>
      <c r="J44" s="359">
        <v>17</v>
      </c>
      <c r="K44" s="359">
        <v>21</v>
      </c>
      <c r="L44" s="359">
        <v>23</v>
      </c>
      <c r="M44" s="360">
        <v>21</v>
      </c>
    </row>
    <row r="45" spans="2:13" ht="27.75" customHeight="1" x14ac:dyDescent="0.15">
      <c r="B45" s="1186"/>
      <c r="C45" s="1187"/>
      <c r="D45" s="106"/>
      <c r="E45" s="1192" t="s">
        <v>35</v>
      </c>
      <c r="F45" s="1192"/>
      <c r="G45" s="1192"/>
      <c r="H45" s="1193"/>
      <c r="I45" s="358">
        <v>509</v>
      </c>
      <c r="J45" s="359">
        <v>486</v>
      </c>
      <c r="K45" s="359">
        <v>469</v>
      </c>
      <c r="L45" s="359">
        <v>447</v>
      </c>
      <c r="M45" s="360">
        <v>445</v>
      </c>
    </row>
    <row r="46" spans="2:13" ht="27.75" customHeight="1" x14ac:dyDescent="0.15">
      <c r="B46" s="1186"/>
      <c r="C46" s="1187"/>
      <c r="D46" s="107"/>
      <c r="E46" s="1192" t="s">
        <v>36</v>
      </c>
      <c r="F46" s="1192"/>
      <c r="G46" s="1192"/>
      <c r="H46" s="1193"/>
      <c r="I46" s="358" t="s">
        <v>485</v>
      </c>
      <c r="J46" s="359" t="s">
        <v>485</v>
      </c>
      <c r="K46" s="359" t="s">
        <v>485</v>
      </c>
      <c r="L46" s="359" t="s">
        <v>485</v>
      </c>
      <c r="M46" s="360" t="s">
        <v>485</v>
      </c>
    </row>
    <row r="47" spans="2:13" ht="27.75" customHeight="1" x14ac:dyDescent="0.15">
      <c r="B47" s="1186"/>
      <c r="C47" s="1187"/>
      <c r="D47" s="108"/>
      <c r="E47" s="1194" t="s">
        <v>37</v>
      </c>
      <c r="F47" s="1195"/>
      <c r="G47" s="1195"/>
      <c r="H47" s="1196"/>
      <c r="I47" s="358" t="s">
        <v>485</v>
      </c>
      <c r="J47" s="359" t="s">
        <v>485</v>
      </c>
      <c r="K47" s="359" t="s">
        <v>485</v>
      </c>
      <c r="L47" s="359" t="s">
        <v>485</v>
      </c>
      <c r="M47" s="360" t="s">
        <v>485</v>
      </c>
    </row>
    <row r="48" spans="2:13" ht="27.75" customHeight="1" x14ac:dyDescent="0.15">
      <c r="B48" s="1186"/>
      <c r="C48" s="1187"/>
      <c r="D48" s="106"/>
      <c r="E48" s="1192" t="s">
        <v>38</v>
      </c>
      <c r="F48" s="1192"/>
      <c r="G48" s="1192"/>
      <c r="H48" s="1193"/>
      <c r="I48" s="358" t="s">
        <v>485</v>
      </c>
      <c r="J48" s="359" t="s">
        <v>485</v>
      </c>
      <c r="K48" s="359" t="s">
        <v>485</v>
      </c>
      <c r="L48" s="359" t="s">
        <v>485</v>
      </c>
      <c r="M48" s="360" t="s">
        <v>485</v>
      </c>
    </row>
    <row r="49" spans="2:13" ht="27.75" customHeight="1" x14ac:dyDescent="0.15">
      <c r="B49" s="1188"/>
      <c r="C49" s="1189"/>
      <c r="D49" s="106"/>
      <c r="E49" s="1192" t="s">
        <v>39</v>
      </c>
      <c r="F49" s="1192"/>
      <c r="G49" s="1192"/>
      <c r="H49" s="1193"/>
      <c r="I49" s="358" t="s">
        <v>485</v>
      </c>
      <c r="J49" s="359" t="s">
        <v>485</v>
      </c>
      <c r="K49" s="359" t="s">
        <v>485</v>
      </c>
      <c r="L49" s="359" t="s">
        <v>485</v>
      </c>
      <c r="M49" s="360" t="s">
        <v>485</v>
      </c>
    </row>
    <row r="50" spans="2:13" ht="27.75" customHeight="1" x14ac:dyDescent="0.15">
      <c r="B50" s="1197" t="s">
        <v>40</v>
      </c>
      <c r="C50" s="1198"/>
      <c r="D50" s="109"/>
      <c r="E50" s="1192" t="s">
        <v>41</v>
      </c>
      <c r="F50" s="1192"/>
      <c r="G50" s="1192"/>
      <c r="H50" s="1193"/>
      <c r="I50" s="358">
        <v>3215</v>
      </c>
      <c r="J50" s="359">
        <v>3410</v>
      </c>
      <c r="K50" s="359">
        <v>3826</v>
      </c>
      <c r="L50" s="359">
        <v>4094</v>
      </c>
      <c r="M50" s="360">
        <v>4229</v>
      </c>
    </row>
    <row r="51" spans="2:13" ht="27.75" customHeight="1" x14ac:dyDescent="0.15">
      <c r="B51" s="1186"/>
      <c r="C51" s="1187"/>
      <c r="D51" s="106"/>
      <c r="E51" s="1192" t="s">
        <v>42</v>
      </c>
      <c r="F51" s="1192"/>
      <c r="G51" s="1192"/>
      <c r="H51" s="1193"/>
      <c r="I51" s="358" t="s">
        <v>485</v>
      </c>
      <c r="J51" s="359" t="s">
        <v>485</v>
      </c>
      <c r="K51" s="359" t="s">
        <v>485</v>
      </c>
      <c r="L51" s="359" t="s">
        <v>485</v>
      </c>
      <c r="M51" s="360" t="s">
        <v>485</v>
      </c>
    </row>
    <row r="52" spans="2:13" ht="27.75" customHeight="1" x14ac:dyDescent="0.15">
      <c r="B52" s="1188"/>
      <c r="C52" s="1189"/>
      <c r="D52" s="106"/>
      <c r="E52" s="1192" t="s">
        <v>43</v>
      </c>
      <c r="F52" s="1192"/>
      <c r="G52" s="1192"/>
      <c r="H52" s="1193"/>
      <c r="I52" s="358">
        <v>1720</v>
      </c>
      <c r="J52" s="359">
        <v>1918</v>
      </c>
      <c r="K52" s="359">
        <v>2152</v>
      </c>
      <c r="L52" s="359">
        <v>2251</v>
      </c>
      <c r="M52" s="360">
        <v>2459</v>
      </c>
    </row>
    <row r="53" spans="2:13" ht="27.75" customHeight="1" thickBot="1" x14ac:dyDescent="0.2">
      <c r="B53" s="1199" t="s">
        <v>19</v>
      </c>
      <c r="C53" s="1200"/>
      <c r="D53" s="110"/>
      <c r="E53" s="1201" t="s">
        <v>44</v>
      </c>
      <c r="F53" s="1201"/>
      <c r="G53" s="1201"/>
      <c r="H53" s="1202"/>
      <c r="I53" s="361">
        <v>-2296</v>
      </c>
      <c r="J53" s="362">
        <v>-2419</v>
      </c>
      <c r="K53" s="362">
        <v>-2736</v>
      </c>
      <c r="L53" s="362">
        <v>-2960</v>
      </c>
      <c r="M53" s="363">
        <v>-2959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96FiXm5PlJsXKlreECA8h2T78bbNt+DKirVCKUvLa8Tl51HjEP9jU/sMKOfcRXZBmVDN2rpyTueGsP6TcH+iaw==" saltValue="ICFyzuUBYC5Md4og2FfR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1703</v>
      </c>
      <c r="G55" s="122">
        <v>1964</v>
      </c>
      <c r="H55" s="123">
        <v>2133</v>
      </c>
    </row>
    <row r="56" spans="2:8" ht="52.5" customHeight="1" x14ac:dyDescent="0.15">
      <c r="B56" s="124"/>
      <c r="C56" s="1213" t="s">
        <v>47</v>
      </c>
      <c r="D56" s="1213"/>
      <c r="E56" s="1214"/>
      <c r="F56" s="125">
        <v>438</v>
      </c>
      <c r="G56" s="125">
        <v>438</v>
      </c>
      <c r="H56" s="126">
        <v>439</v>
      </c>
    </row>
    <row r="57" spans="2:8" ht="53.25" customHeight="1" x14ac:dyDescent="0.15">
      <c r="B57" s="124"/>
      <c r="C57" s="1215" t="s">
        <v>48</v>
      </c>
      <c r="D57" s="1215"/>
      <c r="E57" s="1216"/>
      <c r="F57" s="127">
        <v>1410</v>
      </c>
      <c r="G57" s="127">
        <v>1404</v>
      </c>
      <c r="H57" s="128">
        <v>1365</v>
      </c>
    </row>
    <row r="58" spans="2:8" ht="45.75" customHeight="1" x14ac:dyDescent="0.15">
      <c r="B58" s="129"/>
      <c r="C58" s="1203" t="s">
        <v>553</v>
      </c>
      <c r="D58" s="1204"/>
      <c r="E58" s="1205"/>
      <c r="F58" s="130">
        <v>880</v>
      </c>
      <c r="G58" s="130">
        <v>880</v>
      </c>
      <c r="H58" s="131">
        <v>847</v>
      </c>
    </row>
    <row r="59" spans="2:8" ht="45.75" customHeight="1" x14ac:dyDescent="0.15">
      <c r="B59" s="129"/>
      <c r="C59" s="1203" t="s">
        <v>554</v>
      </c>
      <c r="D59" s="1204"/>
      <c r="E59" s="1205"/>
      <c r="F59" s="130">
        <v>311</v>
      </c>
      <c r="G59" s="130">
        <v>312</v>
      </c>
      <c r="H59" s="131">
        <v>312</v>
      </c>
    </row>
    <row r="60" spans="2:8" ht="45.75" customHeight="1" x14ac:dyDescent="0.15">
      <c r="B60" s="129"/>
      <c r="C60" s="1203" t="s">
        <v>555</v>
      </c>
      <c r="D60" s="1204"/>
      <c r="E60" s="1205"/>
      <c r="F60" s="130">
        <v>123</v>
      </c>
      <c r="G60" s="130">
        <v>120</v>
      </c>
      <c r="H60" s="131">
        <v>120</v>
      </c>
    </row>
    <row r="61" spans="2:8" ht="45.75" customHeight="1" x14ac:dyDescent="0.15">
      <c r="B61" s="129"/>
      <c r="C61" s="1203" t="s">
        <v>556</v>
      </c>
      <c r="D61" s="1204"/>
      <c r="E61" s="1205"/>
      <c r="F61" s="130">
        <v>57</v>
      </c>
      <c r="G61" s="130">
        <v>59</v>
      </c>
      <c r="H61" s="131">
        <v>61</v>
      </c>
    </row>
    <row r="62" spans="2:8" ht="45.75" customHeight="1" thickBot="1" x14ac:dyDescent="0.2">
      <c r="B62" s="132"/>
      <c r="C62" s="1206" t="s">
        <v>557</v>
      </c>
      <c r="D62" s="1207"/>
      <c r="E62" s="1208"/>
      <c r="F62" s="133">
        <v>13</v>
      </c>
      <c r="G62" s="133">
        <v>13</v>
      </c>
      <c r="H62" s="134">
        <v>13</v>
      </c>
    </row>
    <row r="63" spans="2:8" ht="52.5" customHeight="1" thickBot="1" x14ac:dyDescent="0.2">
      <c r="B63" s="135"/>
      <c r="C63" s="1209" t="s">
        <v>49</v>
      </c>
      <c r="D63" s="1209"/>
      <c r="E63" s="1210"/>
      <c r="F63" s="136">
        <v>3551</v>
      </c>
      <c r="G63" s="136">
        <v>3807</v>
      </c>
      <c r="H63" s="137">
        <v>3938</v>
      </c>
    </row>
    <row r="64" spans="2:8" x14ac:dyDescent="0.15"/>
  </sheetData>
  <sheetProtection algorithmName="SHA-512" hashValue="RjfThb/njR4hY0dKmH9Al+Xu2Csgt5k42L6pkkQxx8kWL54oA7iDDibKEZlu+Ze0IC2FoD8U3xzzP3cSuB0y8A==" saltValue="FHEVDxpIFv24ls55oON3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26"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371245</v>
      </c>
      <c r="E3" s="156"/>
      <c r="F3" s="157">
        <v>268375</v>
      </c>
      <c r="G3" s="158"/>
      <c r="H3" s="159"/>
    </row>
    <row r="4" spans="1:8" x14ac:dyDescent="0.15">
      <c r="A4" s="160"/>
      <c r="B4" s="161"/>
      <c r="C4" s="162"/>
      <c r="D4" s="163">
        <v>252359</v>
      </c>
      <c r="E4" s="164"/>
      <c r="F4" s="165">
        <v>119602</v>
      </c>
      <c r="G4" s="166"/>
      <c r="H4" s="167"/>
    </row>
    <row r="5" spans="1:8" x14ac:dyDescent="0.15">
      <c r="A5" s="148" t="s">
        <v>518</v>
      </c>
      <c r="B5" s="153"/>
      <c r="C5" s="154"/>
      <c r="D5" s="155">
        <v>541778</v>
      </c>
      <c r="E5" s="156"/>
      <c r="F5" s="157">
        <v>301035</v>
      </c>
      <c r="G5" s="158"/>
      <c r="H5" s="159"/>
    </row>
    <row r="6" spans="1:8" x14ac:dyDescent="0.15">
      <c r="A6" s="160"/>
      <c r="B6" s="161"/>
      <c r="C6" s="162"/>
      <c r="D6" s="163">
        <v>106631</v>
      </c>
      <c r="E6" s="164"/>
      <c r="F6" s="165">
        <v>154376</v>
      </c>
      <c r="G6" s="166"/>
      <c r="H6" s="167"/>
    </row>
    <row r="7" spans="1:8" x14ac:dyDescent="0.15">
      <c r="A7" s="148" t="s">
        <v>519</v>
      </c>
      <c r="B7" s="153"/>
      <c r="C7" s="154"/>
      <c r="D7" s="155">
        <v>515017</v>
      </c>
      <c r="E7" s="156"/>
      <c r="F7" s="157">
        <v>362690</v>
      </c>
      <c r="G7" s="158"/>
      <c r="H7" s="159"/>
    </row>
    <row r="8" spans="1:8" x14ac:dyDescent="0.15">
      <c r="A8" s="160"/>
      <c r="B8" s="161"/>
      <c r="C8" s="162"/>
      <c r="D8" s="163">
        <v>117335</v>
      </c>
      <c r="E8" s="164"/>
      <c r="F8" s="165">
        <v>172580</v>
      </c>
      <c r="G8" s="166"/>
      <c r="H8" s="167"/>
    </row>
    <row r="9" spans="1:8" x14ac:dyDescent="0.15">
      <c r="A9" s="148" t="s">
        <v>520</v>
      </c>
      <c r="B9" s="153"/>
      <c r="C9" s="154"/>
      <c r="D9" s="155">
        <v>370925</v>
      </c>
      <c r="E9" s="156"/>
      <c r="F9" s="157">
        <v>296093</v>
      </c>
      <c r="G9" s="158"/>
      <c r="H9" s="159"/>
    </row>
    <row r="10" spans="1:8" x14ac:dyDescent="0.15">
      <c r="A10" s="160"/>
      <c r="B10" s="161"/>
      <c r="C10" s="162"/>
      <c r="D10" s="163">
        <v>144468</v>
      </c>
      <c r="E10" s="164"/>
      <c r="F10" s="165">
        <v>140545</v>
      </c>
      <c r="G10" s="166"/>
      <c r="H10" s="167"/>
    </row>
    <row r="11" spans="1:8" x14ac:dyDescent="0.15">
      <c r="A11" s="148" t="s">
        <v>521</v>
      </c>
      <c r="B11" s="153"/>
      <c r="C11" s="154"/>
      <c r="D11" s="155">
        <v>504477</v>
      </c>
      <c r="E11" s="156"/>
      <c r="F11" s="157">
        <v>308655</v>
      </c>
      <c r="G11" s="158"/>
      <c r="H11" s="159"/>
    </row>
    <row r="12" spans="1:8" x14ac:dyDescent="0.15">
      <c r="A12" s="160"/>
      <c r="B12" s="161"/>
      <c r="C12" s="168"/>
      <c r="D12" s="163">
        <v>297927</v>
      </c>
      <c r="E12" s="164"/>
      <c r="F12" s="165">
        <v>169887</v>
      </c>
      <c r="G12" s="166"/>
      <c r="H12" s="167"/>
    </row>
    <row r="13" spans="1:8" x14ac:dyDescent="0.15">
      <c r="A13" s="148"/>
      <c r="B13" s="153"/>
      <c r="C13" s="169"/>
      <c r="D13" s="170">
        <v>460688</v>
      </c>
      <c r="E13" s="171"/>
      <c r="F13" s="172">
        <v>307370</v>
      </c>
      <c r="G13" s="173"/>
      <c r="H13" s="159"/>
    </row>
    <row r="14" spans="1:8" x14ac:dyDescent="0.15">
      <c r="A14" s="160"/>
      <c r="B14" s="161"/>
      <c r="C14" s="162"/>
      <c r="D14" s="163">
        <v>183744</v>
      </c>
      <c r="E14" s="164"/>
      <c r="F14" s="165">
        <v>151398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12.35</v>
      </c>
      <c r="C19" s="174">
        <f>ROUND(VALUE(SUBSTITUTE(実質収支比率等に係る経年分析!G$48,"▲","-")),2)</f>
        <v>14.98</v>
      </c>
      <c r="D19" s="174">
        <f>ROUND(VALUE(SUBSTITUTE(実質収支比率等に係る経年分析!H$48,"▲","-")),2)</f>
        <v>10.99</v>
      </c>
      <c r="E19" s="174">
        <f>ROUND(VALUE(SUBSTITUTE(実質収支比率等に係る経年分析!I$48,"▲","-")),2)</f>
        <v>11.79</v>
      </c>
      <c r="F19" s="174">
        <f>ROUND(VALUE(SUBSTITUTE(実質収支比率等に係る経年分析!J$48,"▲","-")),2)</f>
        <v>12.47</v>
      </c>
    </row>
    <row r="20" spans="1:11" x14ac:dyDescent="0.15">
      <c r="A20" s="174" t="s">
        <v>53</v>
      </c>
      <c r="B20" s="174">
        <f>ROUND(VALUE(SUBSTITUTE(実質収支比率等に係る経年分析!F$47,"▲","-")),2)</f>
        <v>89.25</v>
      </c>
      <c r="C20" s="174">
        <f>ROUND(VALUE(SUBSTITUTE(実質収支比率等に係る経年分析!G$47,"▲","-")),2)</f>
        <v>96.33</v>
      </c>
      <c r="D20" s="174">
        <f>ROUND(VALUE(SUBSTITUTE(実質収支比率等に係る経年分析!H$47,"▲","-")),2)</f>
        <v>111.54</v>
      </c>
      <c r="E20" s="174">
        <f>ROUND(VALUE(SUBSTITUTE(実質収支比率等に係る経年分析!I$47,"▲","-")),2)</f>
        <v>134.84</v>
      </c>
      <c r="F20" s="174">
        <f>ROUND(VALUE(SUBSTITUTE(実質収支比率等に係る経年分析!J$47,"▲","-")),2)</f>
        <v>148.78</v>
      </c>
    </row>
    <row r="21" spans="1:11" x14ac:dyDescent="0.15">
      <c r="A21" s="174" t="s">
        <v>54</v>
      </c>
      <c r="B21" s="174">
        <f>IF(ISNUMBER(VALUE(SUBSTITUTE(実質収支比率等に係る経年分析!F$49,"▲","-"))),ROUND(VALUE(SUBSTITUTE(実質収支比率等に係る経年分析!F$49,"▲","-")),2),NA())</f>
        <v>11.24</v>
      </c>
      <c r="C21" s="174">
        <f>IF(ISNUMBER(VALUE(SUBSTITUTE(実質収支比率等に係る経年分析!G$49,"▲","-"))),ROUND(VALUE(SUBSTITUTE(実質収支比率等に係る経年分析!G$49,"▲","-")),2),NA())</f>
        <v>15.78</v>
      </c>
      <c r="D21" s="174">
        <f>IF(ISNUMBER(VALUE(SUBSTITUTE(実質収支比率等に係る経年分析!H$49,"▲","-"))),ROUND(VALUE(SUBSTITUTE(実質収支比率等に係る経年分析!H$49,"▲","-")),2),NA())</f>
        <v>24.83</v>
      </c>
      <c r="E21" s="174">
        <f>IF(ISNUMBER(VALUE(SUBSTITUTE(実質収支比率等に係る経年分析!I$49,"▲","-"))),ROUND(VALUE(SUBSTITUTE(実質収支比率等に係る経年分析!I$49,"▲","-")),2),NA())</f>
        <v>18.21</v>
      </c>
      <c r="F21" s="174">
        <f>IF(ISNUMBER(VALUE(SUBSTITUTE(実質収支比率等に係る経年分析!J$49,"▲","-"))),ROUND(VALUE(SUBSTITUTE(実質収支比率等に係る経年分析!J$49,"▲","-")),2),NA())</f>
        <v>12.29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国民健康保険特別会計（診療施設勘定）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国民健康保険特別会計（事業勘定）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0.02</v>
      </c>
    </row>
    <row r="34" spans="1:16" x14ac:dyDescent="0.15">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0.74</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2.67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12.34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12.47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165</v>
      </c>
      <c r="E42" s="176"/>
      <c r="F42" s="176"/>
      <c r="G42" s="176">
        <f>'実質公債費比率（分子）の構造'!L$52</f>
        <v>164</v>
      </c>
      <c r="H42" s="176"/>
      <c r="I42" s="176"/>
      <c r="J42" s="176">
        <f>'実質公債費比率（分子）の構造'!M$52</f>
        <v>207</v>
      </c>
      <c r="K42" s="176"/>
      <c r="L42" s="176"/>
      <c r="M42" s="176">
        <f>'実質公債費比率（分子）の構造'!N$52</f>
        <v>180</v>
      </c>
      <c r="N42" s="176"/>
      <c r="O42" s="176"/>
      <c r="P42" s="176">
        <f>'実質公債費比率（分子）の構造'!O$52</f>
        <v>185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6</v>
      </c>
      <c r="C45" s="176"/>
      <c r="D45" s="176"/>
      <c r="E45" s="176">
        <f>'実質公債費比率（分子）の構造'!L$49</f>
        <v>6</v>
      </c>
      <c r="F45" s="176"/>
      <c r="G45" s="176"/>
      <c r="H45" s="176">
        <f>'実質公債費比率（分子）の構造'!M$49</f>
        <v>6</v>
      </c>
      <c r="I45" s="176"/>
      <c r="J45" s="176"/>
      <c r="K45" s="176">
        <f>'実質公債費比率（分子）の構造'!N$49</f>
        <v>5</v>
      </c>
      <c r="L45" s="176"/>
      <c r="M45" s="176"/>
      <c r="N45" s="176">
        <f>'実質公債費比率（分子）の構造'!O$49</f>
        <v>5</v>
      </c>
      <c r="O45" s="176"/>
      <c r="P45" s="176"/>
    </row>
    <row r="46" spans="1:16" x14ac:dyDescent="0.15">
      <c r="A46" s="176" t="s">
        <v>64</v>
      </c>
      <c r="B46" s="176">
        <f>'実質公債費比率（分子）の構造'!K$48</f>
        <v>28</v>
      </c>
      <c r="C46" s="176"/>
      <c r="D46" s="176"/>
      <c r="E46" s="176">
        <f>'実質公債費比率（分子）の構造'!L$48</f>
        <v>27</v>
      </c>
      <c r="F46" s="176"/>
      <c r="G46" s="176"/>
      <c r="H46" s="176">
        <f>'実質公債費比率（分子）の構造'!M$48</f>
        <v>31</v>
      </c>
      <c r="I46" s="176"/>
      <c r="J46" s="176"/>
      <c r="K46" s="176">
        <f>'実質公債費比率（分子）の構造'!N$48</f>
        <v>28</v>
      </c>
      <c r="L46" s="176"/>
      <c r="M46" s="176"/>
      <c r="N46" s="176">
        <f>'実質公債費比率（分子）の構造'!O$48</f>
        <v>25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177</v>
      </c>
      <c r="C49" s="176"/>
      <c r="D49" s="176"/>
      <c r="E49" s="176">
        <f>'実質公債費比率（分子）の構造'!L$45</f>
        <v>183</v>
      </c>
      <c r="F49" s="176"/>
      <c r="G49" s="176"/>
      <c r="H49" s="176">
        <f>'実質公債費比率（分子）の構造'!M$45</f>
        <v>203</v>
      </c>
      <c r="I49" s="176"/>
      <c r="J49" s="176"/>
      <c r="K49" s="176">
        <f>'実質公債費比率（分子）の構造'!N$45</f>
        <v>214</v>
      </c>
      <c r="L49" s="176"/>
      <c r="M49" s="176"/>
      <c r="N49" s="176">
        <f>'実質公債費比率（分子）の構造'!O$45</f>
        <v>224</v>
      </c>
      <c r="O49" s="176"/>
      <c r="P49" s="176"/>
    </row>
    <row r="50" spans="1:16" x14ac:dyDescent="0.15">
      <c r="A50" s="176" t="s">
        <v>67</v>
      </c>
      <c r="B50" s="176" t="e">
        <f>NA()</f>
        <v>#N/A</v>
      </c>
      <c r="C50" s="176">
        <f>IF(ISNUMBER('実質公債費比率（分子）の構造'!K$53),'実質公債費比率（分子）の構造'!K$53,NA())</f>
        <v>46</v>
      </c>
      <c r="D50" s="176" t="e">
        <f>NA()</f>
        <v>#N/A</v>
      </c>
      <c r="E50" s="176" t="e">
        <f>NA()</f>
        <v>#N/A</v>
      </c>
      <c r="F50" s="176">
        <f>IF(ISNUMBER('実質公債費比率（分子）の構造'!L$53),'実質公債費比率（分子）の構造'!L$53,NA())</f>
        <v>52</v>
      </c>
      <c r="G50" s="176" t="e">
        <f>NA()</f>
        <v>#N/A</v>
      </c>
      <c r="H50" s="176" t="e">
        <f>NA()</f>
        <v>#N/A</v>
      </c>
      <c r="I50" s="176">
        <f>IF(ISNUMBER('実質公債費比率（分子）の構造'!M$53),'実質公債費比率（分子）の構造'!M$53,NA())</f>
        <v>33</v>
      </c>
      <c r="J50" s="176" t="e">
        <f>NA()</f>
        <v>#N/A</v>
      </c>
      <c r="K50" s="176" t="e">
        <f>NA()</f>
        <v>#N/A</v>
      </c>
      <c r="L50" s="176">
        <f>IF(ISNUMBER('実質公債費比率（分子）の構造'!N$53),'実質公債費比率（分子）の構造'!N$53,NA())</f>
        <v>67</v>
      </c>
      <c r="M50" s="176" t="e">
        <f>NA()</f>
        <v>#N/A</v>
      </c>
      <c r="N50" s="176" t="e">
        <f>NA()</f>
        <v>#N/A</v>
      </c>
      <c r="O50" s="176">
        <f>IF(ISNUMBER('実質公債費比率（分子）の構造'!O$53),'実質公債費比率（分子）の構造'!O$53,NA())</f>
        <v>69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1720</v>
      </c>
      <c r="E56" s="175"/>
      <c r="F56" s="175"/>
      <c r="G56" s="175">
        <f>'将来負担比率（分子）の構造'!J$52</f>
        <v>1918</v>
      </c>
      <c r="H56" s="175"/>
      <c r="I56" s="175"/>
      <c r="J56" s="175">
        <f>'将来負担比率（分子）の構造'!K$52</f>
        <v>2152</v>
      </c>
      <c r="K56" s="175"/>
      <c r="L56" s="175"/>
      <c r="M56" s="175">
        <f>'将来負担比率（分子）の構造'!L$52</f>
        <v>2251</v>
      </c>
      <c r="N56" s="175"/>
      <c r="O56" s="175"/>
      <c r="P56" s="175">
        <f>'将来負担比率（分子）の構造'!M$52</f>
        <v>2459</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3215</v>
      </c>
      <c r="E58" s="175"/>
      <c r="F58" s="175"/>
      <c r="G58" s="175">
        <f>'将来負担比率（分子）の構造'!J$50</f>
        <v>3410</v>
      </c>
      <c r="H58" s="175"/>
      <c r="I58" s="175"/>
      <c r="J58" s="175">
        <f>'将来負担比率（分子）の構造'!K$50</f>
        <v>3826</v>
      </c>
      <c r="K58" s="175"/>
      <c r="L58" s="175"/>
      <c r="M58" s="175">
        <f>'将来負担比率（分子）の構造'!L$50</f>
        <v>4094</v>
      </c>
      <c r="N58" s="175"/>
      <c r="O58" s="175"/>
      <c r="P58" s="175">
        <f>'将来負担比率（分子）の構造'!M$50</f>
        <v>4229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509</v>
      </c>
      <c r="C62" s="175"/>
      <c r="D62" s="175"/>
      <c r="E62" s="175">
        <f>'将来負担比率（分子）の構造'!J$45</f>
        <v>486</v>
      </c>
      <c r="F62" s="175"/>
      <c r="G62" s="175"/>
      <c r="H62" s="175">
        <f>'将来負担比率（分子）の構造'!K$45</f>
        <v>469</v>
      </c>
      <c r="I62" s="175"/>
      <c r="J62" s="175"/>
      <c r="K62" s="175">
        <f>'将来負担比率（分子）の構造'!L$45</f>
        <v>447</v>
      </c>
      <c r="L62" s="175"/>
      <c r="M62" s="175"/>
      <c r="N62" s="175">
        <f>'将来負担比率（分子）の構造'!M$45</f>
        <v>445</v>
      </c>
      <c r="O62" s="175"/>
      <c r="P62" s="175"/>
    </row>
    <row r="63" spans="1:16" x14ac:dyDescent="0.15">
      <c r="A63" s="175" t="s">
        <v>34</v>
      </c>
      <c r="B63" s="175">
        <f>'将来負担比率（分子）の構造'!I$44</f>
        <v>24</v>
      </c>
      <c r="C63" s="175"/>
      <c r="D63" s="175"/>
      <c r="E63" s="175">
        <f>'将来負担比率（分子）の構造'!J$44</f>
        <v>17</v>
      </c>
      <c r="F63" s="175"/>
      <c r="G63" s="175"/>
      <c r="H63" s="175">
        <f>'将来負担比率（分子）の構造'!K$44</f>
        <v>21</v>
      </c>
      <c r="I63" s="175"/>
      <c r="J63" s="175"/>
      <c r="K63" s="175">
        <f>'将来負担比率（分子）の構造'!L$44</f>
        <v>23</v>
      </c>
      <c r="L63" s="175"/>
      <c r="M63" s="175"/>
      <c r="N63" s="175">
        <f>'将来負担比率（分子）の構造'!M$44</f>
        <v>21</v>
      </c>
      <c r="O63" s="175"/>
      <c r="P63" s="175"/>
    </row>
    <row r="64" spans="1:16" x14ac:dyDescent="0.15">
      <c r="A64" s="175" t="s">
        <v>33</v>
      </c>
      <c r="B64" s="175">
        <f>'将来負担比率（分子）の構造'!I$43</f>
        <v>184</v>
      </c>
      <c r="C64" s="175"/>
      <c r="D64" s="175"/>
      <c r="E64" s="175">
        <f>'将来負担比率（分子）の構造'!J$43</f>
        <v>179</v>
      </c>
      <c r="F64" s="175"/>
      <c r="G64" s="175"/>
      <c r="H64" s="175">
        <f>'将来負担比率（分子）の構造'!K$43</f>
        <v>177</v>
      </c>
      <c r="I64" s="175"/>
      <c r="J64" s="175"/>
      <c r="K64" s="175">
        <f>'将来負担比率（分子）の構造'!L$43</f>
        <v>179</v>
      </c>
      <c r="L64" s="175"/>
      <c r="M64" s="175"/>
      <c r="N64" s="175">
        <f>'将来負担比率（分子）の構造'!M$43</f>
        <v>204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1923</v>
      </c>
      <c r="C66" s="175"/>
      <c r="D66" s="175"/>
      <c r="E66" s="175">
        <f>'将来負担比率（分子）の構造'!J$41</f>
        <v>2226</v>
      </c>
      <c r="F66" s="175"/>
      <c r="G66" s="175"/>
      <c r="H66" s="175">
        <f>'将来負担比率（分子）の構造'!K$41</f>
        <v>2575</v>
      </c>
      <c r="I66" s="175"/>
      <c r="J66" s="175"/>
      <c r="K66" s="175">
        <f>'将来負担比率（分子）の構造'!L$41</f>
        <v>2736</v>
      </c>
      <c r="L66" s="175"/>
      <c r="M66" s="175"/>
      <c r="N66" s="175">
        <f>'将来負担比率（分子）の構造'!M$41</f>
        <v>3058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1703</v>
      </c>
      <c r="C72" s="179">
        <f>基金残高に係る経年分析!G55</f>
        <v>1964</v>
      </c>
      <c r="D72" s="179">
        <f>基金残高に係る経年分析!H55</f>
        <v>2133</v>
      </c>
    </row>
    <row r="73" spans="1:16" x14ac:dyDescent="0.15">
      <c r="A73" s="178" t="s">
        <v>74</v>
      </c>
      <c r="B73" s="179">
        <f>基金残高に係る経年分析!F56</f>
        <v>438</v>
      </c>
      <c r="C73" s="179">
        <f>基金残高に係る経年分析!G56</f>
        <v>438</v>
      </c>
      <c r="D73" s="179">
        <f>基金残高に係る経年分析!H56</f>
        <v>439</v>
      </c>
    </row>
    <row r="74" spans="1:16" x14ac:dyDescent="0.15">
      <c r="A74" s="178" t="s">
        <v>75</v>
      </c>
      <c r="B74" s="179">
        <f>基金残高に係る経年分析!F57</f>
        <v>1410</v>
      </c>
      <c r="C74" s="179">
        <f>基金残高に係る経年分析!G57</f>
        <v>1404</v>
      </c>
      <c r="D74" s="179">
        <f>基金残高に係る経年分析!H57</f>
        <v>1365</v>
      </c>
    </row>
  </sheetData>
  <sheetProtection algorithmName="SHA-512" hashValue="J/R3+t4QCA8mF8631o2c+wJZFyH75LElPGKizVo6xsPvRjNkDxG1j7VIH2C7eb4r/lCCoq/noxFY0GYr+IYp7g==" saltValue="aRcXhKK5/1EZClSZ/sd6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2025-03-12T05:02:16Z</cp:lastPrinted>
  <dcterms:created xsi:type="dcterms:W3CDTF">2025-02-19T03:48:10Z</dcterms:created>
  <dcterms:modified xsi:type="dcterms:W3CDTF">2025-03-12T05:03:25Z</dcterms:modified>
  <cp:category/>
</cp:coreProperties>
</file>